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6\"/>
    </mc:Choice>
  </mc:AlternateContent>
  <xr:revisionPtr revIDLastSave="0" documentId="13_ncr:1_{13520D9C-2307-43A8-B0E7-D5C4EDA1A7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edoplatky s úrokmi a bez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3" l="1"/>
  <c r="C43" i="3"/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C21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F21" i="3" l="1"/>
  <c r="E21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<sst xmlns="http://schemas.openxmlformats.org/spreadsheetml/2006/main" count="47" uniqueCount="25">
  <si>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</si>
  <si>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</si>
  <si>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</si>
  <si>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</si>
  <si>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</si>
  <si>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</si>
  <si>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</si>
  <si>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</si>
  <si>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</si>
  <si>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</si>
  <si>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</si>
  <si>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</si>
  <si>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</si>
  <si>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</si>
  <si>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</si>
  <si>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</si>
  <si>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</si>
  <si>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</si>
  <si>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</si>
  <si>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30.06.2025</t>
  </si>
  <si>
    <t>Nedoplatky k 30.06.2026 v € vrátane úrokov</t>
  </si>
  <si>
    <t>Nedoplatky k 30.06.2026 v € bez úrokov</t>
  </si>
  <si>
    <t>Výška nedoplatkov v € k 30.06.2026</t>
  </si>
  <si>
    <t>Rozdiel 
2026-2025</t>
  </si>
  <si>
    <t>Index 
2026/2025
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</si>
</sst>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8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7" fillId="5" borderId="3" xfId="0" applyNumberFormat="1" applyFont="1" applyFill="1" applyBorder="1" applyAlignment="1">
      <alignment horizontal="right" vertical="center"/>
    </xf>
    <xf numFmtId="4" fontId="0" fillId="2" borderId="3" xfId="0" applyNumberFormat="1" applyFill="1" applyBorder="1" applyAlignment="1">
      <alignment horizontal="right" vertical="center"/>
    </xf>
    <xf numFmtId="164" fontId="0" fillId="2" borderId="3" xfId="0" applyNumberFormat="1" applyFill="1" applyBorder="1" applyAlignment="1">
      <alignment horizontal="right" vertical="center"/>
    </xf>
    <xf numFmtId="49" fontId="0" fillId="4" borderId="3" xfId="0" applyNumberForma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992"/>
  <sheetViews>
    <sheetView tabSelected="1" topLeftCell="A4" zoomScale="90" zoomScaleNormal="90" workbookViewId="0">
      <selection activeCell="L27" sqref="L27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5" width="16.42578125" customWidth="1"/>
    <col min="6" max="6" width="19.5703125" customWidth="1"/>
    <col min="7" max="25" width="8.7109375" customWidth="1"/>
  </cols>
  <sheetData>
    <row r="2" spans="1:25" ht="15.75" x14ac:dyDescent="0.25">
      <c r="A2" s="15" t="s">
        <v>0</v>
      </c>
      <c r="B2" s="15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7" t="s">
        <v>20</v>
      </c>
      <c r="B4" s="17"/>
      <c r="C4" s="17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6" t="s">
        <v>3</v>
      </c>
      <c r="B5" s="16"/>
      <c r="C5" s="8" t="s">
        <v>22</v>
      </c>
      <c r="D5" s="8" t="s">
        <v>19</v>
      </c>
      <c r="E5" s="9" t="s">
        <v>23</v>
      </c>
      <c r="F5" s="9" t="s">
        <v>24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4" t="s">
        <v>4</v>
      </c>
      <c r="B6" s="14"/>
      <c r="C6" s="7">
        <v>947216.56999999902</v>
      </c>
      <c r="D6" s="10">
        <v>853440.13999999897</v>
      </c>
      <c r="E6" s="11">
        <f>C6-D6</f>
        <v>93776.430000000051</v>
      </c>
      <c r="F6" s="12">
        <f>C6/D6</f>
        <v>1.1098805008163786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4" t="s">
        <v>1</v>
      </c>
      <c r="B7" s="14"/>
      <c r="C7" s="7">
        <v>3195255.57</v>
      </c>
      <c r="D7" s="10">
        <v>3379460.5900000124</v>
      </c>
      <c r="E7" s="11">
        <f t="shared" ref="E7:E21" si="0">C7-D7</f>
        <v>-184205.02000001259</v>
      </c>
      <c r="F7" s="12">
        <f t="shared" ref="F7:F21" si="1">C7/D7</f>
        <v>0.94549277463241199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3" t="s">
        <v>14</v>
      </c>
      <c r="B8" s="14"/>
      <c r="C8" s="7">
        <v>140760126.21000001</v>
      </c>
      <c r="D8" s="10">
        <v>102924637.03000014</v>
      </c>
      <c r="E8" s="11">
        <f t="shared" si="0"/>
        <v>37835489.179999873</v>
      </c>
      <c r="F8" s="12">
        <f t="shared" si="1"/>
        <v>1.3676038145169431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3" t="s">
        <v>17</v>
      </c>
      <c r="B9" s="14"/>
      <c r="C9" s="7">
        <v>4515458.1500000004</v>
      </c>
      <c r="D9" s="10">
        <v>9435151.1400000062</v>
      </c>
      <c r="E9" s="11">
        <f t="shared" si="0"/>
        <v>-4919692.9900000058</v>
      </c>
      <c r="F9" s="12">
        <f t="shared" si="1"/>
        <v>0.47857825306654256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4" t="s">
        <v>5</v>
      </c>
      <c r="B10" s="14"/>
      <c r="C10" s="7">
        <v>1100995.83</v>
      </c>
      <c r="D10" s="10">
        <v>1135473.17</v>
      </c>
      <c r="E10" s="11">
        <f t="shared" si="0"/>
        <v>-34477.339999999851</v>
      </c>
      <c r="F10" s="12">
        <f t="shared" si="1"/>
        <v>0.9696361473692946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4" t="s">
        <v>6</v>
      </c>
      <c r="B11" s="14"/>
      <c r="C11" s="7">
        <v>14523.5</v>
      </c>
      <c r="D11" s="10">
        <v>20736.93</v>
      </c>
      <c r="E11" s="11">
        <f t="shared" si="0"/>
        <v>-6213.43</v>
      </c>
      <c r="F11" s="12">
        <f t="shared" si="1"/>
        <v>0.7003688588426541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4" t="s">
        <v>7</v>
      </c>
      <c r="B12" s="14"/>
      <c r="C12" s="7">
        <v>34106.31</v>
      </c>
      <c r="D12" s="10">
        <v>7552.3300000000008</v>
      </c>
      <c r="E12" s="11">
        <f t="shared" si="0"/>
        <v>26553.979999999996</v>
      </c>
      <c r="F12" s="12">
        <f t="shared" si="1"/>
        <v>4.515998374011728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4" t="s">
        <v>8</v>
      </c>
      <c r="B13" s="14"/>
      <c r="C13" s="7">
        <v>135046560.88</v>
      </c>
      <c r="D13" s="10">
        <v>92244837.630000025</v>
      </c>
      <c r="E13" s="11">
        <f t="shared" si="0"/>
        <v>42801723.24999997</v>
      </c>
      <c r="F13" s="12">
        <f t="shared" si="1"/>
        <v>1.4640012855969289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4" t="s">
        <v>9</v>
      </c>
      <c r="B14" s="14"/>
      <c r="C14" s="7">
        <v>21670.73</v>
      </c>
      <c r="D14" s="10">
        <v>53015.060000000005</v>
      </c>
      <c r="E14" s="11">
        <f t="shared" si="0"/>
        <v>-31344.330000000005</v>
      </c>
      <c r="F14" s="12">
        <f t="shared" si="1"/>
        <v>0.40876554699740031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4" t="s">
        <v>10</v>
      </c>
      <c r="B15" s="14"/>
      <c r="C15" s="7">
        <v>110</v>
      </c>
      <c r="D15" s="10">
        <v>971.06</v>
      </c>
      <c r="E15" s="11">
        <f t="shared" si="0"/>
        <v>-861.06</v>
      </c>
      <c r="F15" s="12">
        <f t="shared" si="1"/>
        <v>0.11327827322719503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4" t="s">
        <v>11</v>
      </c>
      <c r="B16" s="14"/>
      <c r="C16" s="7">
        <v>26700.81</v>
      </c>
      <c r="D16" s="10">
        <v>26899.71</v>
      </c>
      <c r="E16" s="11">
        <f t="shared" si="0"/>
        <v>-198.89999999999782</v>
      </c>
      <c r="F16" s="12">
        <f t="shared" si="1"/>
        <v>0.99260586824170227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3" t="s">
        <v>15</v>
      </c>
      <c r="B17" s="14"/>
      <c r="C17" s="7">
        <v>18728.64</v>
      </c>
      <c r="D17" s="10">
        <v>21499.789999999994</v>
      </c>
      <c r="E17" s="11">
        <f t="shared" si="0"/>
        <v>-2771.1499999999942</v>
      </c>
      <c r="F17" s="12">
        <f t="shared" si="1"/>
        <v>0.8711080433808891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3" t="s">
        <v>16</v>
      </c>
      <c r="B18" s="14"/>
      <c r="C18" s="7">
        <v>0</v>
      </c>
      <c r="D18" s="10">
        <v>0</v>
      </c>
      <c r="E18" s="11">
        <f t="shared" si="0"/>
        <v>0</v>
      </c>
      <c r="F18" s="12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8" t="s">
        <v>12</v>
      </c>
      <c r="B19" s="18"/>
      <c r="C19" s="7">
        <v>1277122.77</v>
      </c>
      <c r="D19" s="10">
        <v>1196861.3399999861</v>
      </c>
      <c r="E19" s="11">
        <f t="shared" si="0"/>
        <v>80261.430000013905</v>
      </c>
      <c r="F19" s="12">
        <f t="shared" si="1"/>
        <v>1.0670599235831402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4" t="s">
        <v>13</v>
      </c>
      <c r="B20" s="14"/>
      <c r="C20" s="7">
        <v>0</v>
      </c>
      <c r="D20" s="10">
        <v>0</v>
      </c>
      <c r="E20" s="11">
        <f t="shared" si="0"/>
        <v>0</v>
      </c>
      <c r="F20" s="12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4" t="s">
        <v>2</v>
      </c>
      <c r="B21" s="14"/>
      <c r="C21" s="7">
        <f>C6+C7+C8+C17+C18+C19+C20</f>
        <v>146198449.75999999</v>
      </c>
      <c r="D21" s="7">
        <f>D6+D7+D8+D17+D18+D19+D20</f>
        <v>108375898.89000013</v>
      </c>
      <c r="E21" s="11">
        <f t="shared" si="0"/>
        <v>37822550.869999856</v>
      </c>
      <c r="F21" s="12">
        <f t="shared" si="1"/>
        <v>1.3489941145345348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5" t="s">
        <v>0</v>
      </c>
      <c r="B23" s="15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7" t="s">
        <v>21</v>
      </c>
      <c r="B25" s="17"/>
      <c r="C25" s="17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6" t="s">
        <v>3</v>
      </c>
      <c r="B27" s="16"/>
      <c r="C27" s="8" t="s">
        <v>22</v>
      </c>
      <c r="D27" s="8" t="s">
        <v>19</v>
      </c>
      <c r="E27" s="9" t="s">
        <v>23</v>
      </c>
      <c r="F27" s="9" t="s">
        <v>24</v>
      </c>
    </row>
    <row r="28" spans="1:25" ht="12.75" customHeight="1" x14ac:dyDescent="0.2">
      <c r="A28" s="14" t="s">
        <v>4</v>
      </c>
      <c r="B28" s="14"/>
      <c r="C28" s="7">
        <v>932558.71</v>
      </c>
      <c r="D28" s="10">
        <v>831548.61999999895</v>
      </c>
      <c r="E28" s="11">
        <f t="shared" ref="E28:E43" si="2">C28-D28</f>
        <v>101010.09000000102</v>
      </c>
      <c r="F28" s="12">
        <f t="shared" ref="F28:F43" si="3">C28/D28</f>
        <v>1.1214722597940228</v>
      </c>
    </row>
    <row r="29" spans="1:25" ht="12.75" customHeight="1" x14ac:dyDescent="0.2">
      <c r="A29" s="14" t="s">
        <v>1</v>
      </c>
      <c r="B29" s="14"/>
      <c r="C29" s="7">
        <v>3136081.4</v>
      </c>
      <c r="D29" s="10">
        <v>3304297.5900000124</v>
      </c>
      <c r="E29" s="11">
        <f t="shared" si="2"/>
        <v>-168216.19000001252</v>
      </c>
      <c r="F29" s="12">
        <f t="shared" si="3"/>
        <v>0.94909169485548306</v>
      </c>
    </row>
    <row r="30" spans="1:25" ht="12.75" customHeight="1" x14ac:dyDescent="0.2">
      <c r="A30" s="13" t="s">
        <v>14</v>
      </c>
      <c r="B30" s="14"/>
      <c r="C30" s="7">
        <v>128808337.98</v>
      </c>
      <c r="D30" s="10">
        <v>86331207.810000092</v>
      </c>
      <c r="E30" s="11">
        <f t="shared" si="2"/>
        <v>42477130.169999912</v>
      </c>
      <c r="F30" s="12">
        <f t="shared" si="3"/>
        <v>1.4920252044137348</v>
      </c>
    </row>
    <row r="31" spans="1:25" ht="12.75" customHeight="1" x14ac:dyDescent="0.2">
      <c r="A31" s="13" t="s">
        <v>17</v>
      </c>
      <c r="B31" s="14"/>
      <c r="C31" s="7">
        <v>3159828.28</v>
      </c>
      <c r="D31" s="10">
        <v>8072066.8499999996</v>
      </c>
      <c r="E31" s="11">
        <f t="shared" si="2"/>
        <v>-4912238.57</v>
      </c>
      <c r="F31" s="12">
        <f t="shared" si="3"/>
        <v>0.39145219417998256</v>
      </c>
    </row>
    <row r="32" spans="1:25" ht="12.75" customHeight="1" x14ac:dyDescent="0.2">
      <c r="A32" s="14" t="s">
        <v>5</v>
      </c>
      <c r="B32" s="14"/>
      <c r="C32" s="7">
        <v>850361.06</v>
      </c>
      <c r="D32" s="10">
        <v>877868.13000000035</v>
      </c>
      <c r="E32" s="11">
        <f t="shared" si="2"/>
        <v>-27507.070000000298</v>
      </c>
      <c r="F32" s="12">
        <f t="shared" si="3"/>
        <v>0.96866605693955388</v>
      </c>
    </row>
    <row r="33" spans="1:6" ht="12.75" customHeight="1" x14ac:dyDescent="0.2">
      <c r="A33" s="14" t="s">
        <v>6</v>
      </c>
      <c r="B33" s="14"/>
      <c r="C33" s="7">
        <v>12564.47</v>
      </c>
      <c r="D33" s="10">
        <v>17171.330000000002</v>
      </c>
      <c r="E33" s="11">
        <f t="shared" si="2"/>
        <v>-4606.8600000000024</v>
      </c>
      <c r="F33" s="12">
        <f t="shared" si="3"/>
        <v>0.73171210383819996</v>
      </c>
    </row>
    <row r="34" spans="1:6" ht="12.75" customHeight="1" x14ac:dyDescent="0.2">
      <c r="A34" s="14" t="s">
        <v>7</v>
      </c>
      <c r="B34" s="14"/>
      <c r="C34" s="7">
        <v>33461.31</v>
      </c>
      <c r="D34" s="10">
        <v>6359.23</v>
      </c>
      <c r="E34" s="11">
        <f t="shared" si="2"/>
        <v>27102.079999999998</v>
      </c>
      <c r="F34" s="12">
        <f t="shared" si="3"/>
        <v>5.2618493119449994</v>
      </c>
    </row>
    <row r="35" spans="1:6" ht="12.75" customHeight="1" x14ac:dyDescent="0.2">
      <c r="A35" s="14" t="s">
        <v>8</v>
      </c>
      <c r="B35" s="14"/>
      <c r="C35" s="7">
        <v>124707756.68000001</v>
      </c>
      <c r="D35" s="10">
        <v>77281207.450000003</v>
      </c>
      <c r="E35" s="11">
        <f t="shared" si="2"/>
        <v>47426549.230000004</v>
      </c>
      <c r="F35" s="12">
        <f t="shared" si="3"/>
        <v>1.6136879947260709</v>
      </c>
    </row>
    <row r="36" spans="1:6" ht="12.75" customHeight="1" x14ac:dyDescent="0.2">
      <c r="A36" s="14" t="s">
        <v>9</v>
      </c>
      <c r="B36" s="14"/>
      <c r="C36" s="7">
        <v>20056.18</v>
      </c>
      <c r="D36" s="10">
        <v>51549.26</v>
      </c>
      <c r="E36" s="11">
        <f t="shared" si="2"/>
        <v>-31493.08</v>
      </c>
      <c r="F36" s="12">
        <f t="shared" si="3"/>
        <v>0.38906824268670392</v>
      </c>
    </row>
    <row r="37" spans="1:6" ht="12.75" customHeight="1" x14ac:dyDescent="0.2">
      <c r="A37" s="14" t="s">
        <v>10</v>
      </c>
      <c r="B37" s="14"/>
      <c r="C37" s="7">
        <v>0</v>
      </c>
      <c r="D37" s="10">
        <v>561.06000000000006</v>
      </c>
      <c r="E37" s="11">
        <f t="shared" si="2"/>
        <v>-561.06000000000006</v>
      </c>
      <c r="F37" s="12">
        <f t="shared" si="3"/>
        <v>0</v>
      </c>
    </row>
    <row r="38" spans="1:6" ht="12.75" customHeight="1" x14ac:dyDescent="0.2">
      <c r="A38" s="14" t="s">
        <v>11</v>
      </c>
      <c r="B38" s="14"/>
      <c r="C38" s="7">
        <v>24310</v>
      </c>
      <c r="D38" s="10">
        <v>24424.5</v>
      </c>
      <c r="E38" s="11">
        <f t="shared" si="2"/>
        <v>-114.5</v>
      </c>
      <c r="F38" s="12">
        <f t="shared" si="3"/>
        <v>0.99531208417777228</v>
      </c>
    </row>
    <row r="39" spans="1:6" ht="12.75" customHeight="1" x14ac:dyDescent="0.2">
      <c r="A39" s="13" t="s">
        <v>15</v>
      </c>
      <c r="B39" s="14"/>
      <c r="C39" s="7">
        <v>18415.080000000002</v>
      </c>
      <c r="D39" s="10">
        <v>19984.62</v>
      </c>
      <c r="E39" s="11">
        <f t="shared" si="2"/>
        <v>-1569.5399999999972</v>
      </c>
      <c r="F39" s="12">
        <f t="shared" si="3"/>
        <v>0.92146260474304753</v>
      </c>
    </row>
    <row r="40" spans="1:6" ht="12.75" customHeight="1" x14ac:dyDescent="0.2">
      <c r="A40" s="13" t="s">
        <v>16</v>
      </c>
      <c r="B40" s="14"/>
      <c r="C40" s="7">
        <v>0</v>
      </c>
      <c r="D40" s="10">
        <v>0</v>
      </c>
      <c r="E40" s="11">
        <f t="shared" si="2"/>
        <v>0</v>
      </c>
      <c r="F40" s="12">
        <v>0</v>
      </c>
    </row>
    <row r="41" spans="1:6" ht="12.75" customHeight="1" x14ac:dyDescent="0.2">
      <c r="A41" s="14" t="s">
        <v>12</v>
      </c>
      <c r="B41" s="14"/>
      <c r="C41" s="7">
        <v>1502650.31</v>
      </c>
      <c r="D41" s="10">
        <v>1423967.0299999858</v>
      </c>
      <c r="E41" s="11">
        <f t="shared" si="2"/>
        <v>78683.280000014231</v>
      </c>
      <c r="F41" s="12">
        <f t="shared" si="3"/>
        <v>1.0552563917157654</v>
      </c>
    </row>
    <row r="42" spans="1:6" ht="12.75" customHeight="1" x14ac:dyDescent="0.2">
      <c r="A42" s="14" t="s">
        <v>13</v>
      </c>
      <c r="B42" s="14"/>
      <c r="C42" s="7">
        <v>11797464.49</v>
      </c>
      <c r="D42" s="10">
        <v>16445882.650000006</v>
      </c>
      <c r="E42" s="11">
        <f t="shared" si="2"/>
        <v>-4648418.1600000057</v>
      </c>
      <c r="F42" s="12">
        <f t="shared" si="3"/>
        <v>0.71735064277623284</v>
      </c>
    </row>
    <row r="43" spans="1:6" ht="12.75" customHeight="1" x14ac:dyDescent="0.2">
      <c r="A43" s="14" t="s">
        <v>2</v>
      </c>
      <c r="B43" s="14"/>
      <c r="C43" s="7">
        <f>C28+C29+C30+C39+C40+C41+C42</f>
        <v>146195507.97</v>
      </c>
      <c r="D43" s="7">
        <f>D28+D29+D30+D39+D40+D41+D42</f>
        <v>108356888.3200001</v>
      </c>
      <c r="E43" s="11">
        <f t="shared" si="2"/>
        <v>37838619.649999902</v>
      </c>
      <c r="F43" s="12">
        <f t="shared" si="3"/>
        <v>1.3492036384272563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2026-08-24T05:45:45Z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2026-08-21T10:52:21Z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20b689ad-9089-4866-b243-bdf8ac7e0dfb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