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4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D43" i="3" l="1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1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E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<sst xmlns="http://schemas.openxmlformats.org/spreadsheetml/2006/main" count="47" uniqueCount="25">
  <si>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</si>
  <si>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</si>
  <si>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</si>
  <si>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</si>
  <si>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</si>
  <si>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</si>
  <si>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</si>
  <si>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</si>
  <si>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</si>
  <si>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</si>
  <si>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</si>
  <si>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</si>
  <si>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</si>
  <si>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</si>
  <si>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</si>
  <si>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</si>
  <si>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</si>
  <si>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</si>
  <si>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</si>
  <si>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31.12.2023</t>
  </si>
  <si>
    <t>Nedoplatky k 31.12.2024 v € vrátane úrokov</t>
  </si>
  <si>
    <t>Nedoplatky k 31.12.2024 v € bez úrokov</t>
  </si>
  <si>
    <t>Výška nedoplatkov v € k 31.12.2024</t>
  </si>
  <si>
    <t>Rozdiel 
2024-2023</t>
  </si>
  <si>
    <t>Index 
2024/2023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</si>
</sst>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zoomScale="90" zoomScaleNormal="90" workbookViewId="0">
      <selection activeCell="L27" sqref="L27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4" t="s">
        <v>0</v>
      </c>
      <c r="B2" s="14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7" t="s">
        <v>20</v>
      </c>
      <c r="B4" s="17"/>
      <c r="C4" s="17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5" t="s">
        <v>3</v>
      </c>
      <c r="B5" s="15"/>
      <c r="C5" s="8" t="s">
        <v>22</v>
      </c>
      <c r="D5" s="8" t="s">
        <v>19</v>
      </c>
      <c r="E5" s="9" t="s">
        <v>23</v>
      </c>
      <c r="F5" s="9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2" t="s">
        <v>4</v>
      </c>
      <c r="B6" s="12"/>
      <c r="C6" s="7">
        <v>764352.12</v>
      </c>
      <c r="D6" s="7">
        <v>868245.44999999902</v>
      </c>
      <c r="E6" s="10">
        <f>C6-D6</f>
        <v>-103893.32999999903</v>
      </c>
      <c r="F6" s="11">
        <f>C6/D6</f>
        <v>0.88034106023820902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2" t="s">
        <v>1</v>
      </c>
      <c r="B7" s="12"/>
      <c r="C7" s="7">
        <v>4880600.33</v>
      </c>
      <c r="D7" s="7">
        <v>4541672.75</v>
      </c>
      <c r="E7" s="10">
        <f t="shared" ref="E7:E21" si="0">C7-D7</f>
        <v>338927.58000000007</v>
      </c>
      <c r="F7" s="11">
        <f t="shared" ref="F7:F21" si="1">C7/D7</f>
        <v>1.0746261561888184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3" t="s">
        <v>14</v>
      </c>
      <c r="B8" s="12"/>
      <c r="C8" s="7">
        <v>95599486.740000099</v>
      </c>
      <c r="D8" s="7">
        <v>76694000.510000005</v>
      </c>
      <c r="E8" s="10">
        <f t="shared" si="0"/>
        <v>18905486.230000094</v>
      </c>
      <c r="F8" s="11">
        <f t="shared" si="1"/>
        <v>1.246505412474018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3" t="s">
        <v>17</v>
      </c>
      <c r="B9" s="12"/>
      <c r="C9" s="7">
        <v>2627318.14</v>
      </c>
      <c r="D9" s="7">
        <v>3557522.41</v>
      </c>
      <c r="E9" s="10">
        <f t="shared" si="0"/>
        <v>-930204.27</v>
      </c>
      <c r="F9" s="11">
        <f t="shared" si="1"/>
        <v>0.73852469140173316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5</v>
      </c>
      <c r="B10" s="12"/>
      <c r="C10" s="7">
        <v>1125206.3400000001</v>
      </c>
      <c r="D10" s="7">
        <v>1027600.27</v>
      </c>
      <c r="E10" s="10">
        <f t="shared" si="0"/>
        <v>97606.070000000065</v>
      </c>
      <c r="F10" s="11">
        <f t="shared" si="1"/>
        <v>1.0949844729020946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6</v>
      </c>
      <c r="B11" s="12"/>
      <c r="C11" s="7">
        <v>22778.84</v>
      </c>
      <c r="D11" s="7">
        <v>14773.27</v>
      </c>
      <c r="E11" s="10">
        <f t="shared" si="0"/>
        <v>8005.57</v>
      </c>
      <c r="F11" s="11">
        <f t="shared" si="1"/>
        <v>1.5418955992816756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7</v>
      </c>
      <c r="B12" s="12"/>
      <c r="C12" s="7">
        <v>3388.62</v>
      </c>
      <c r="D12" s="7">
        <v>10818.04</v>
      </c>
      <c r="E12" s="10">
        <f t="shared" si="0"/>
        <v>-7429.420000000001</v>
      </c>
      <c r="F12" s="11">
        <f t="shared" si="1"/>
        <v>0.31323788782441175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8</v>
      </c>
      <c r="B13" s="12"/>
      <c r="C13" s="7">
        <v>91714851.980000094</v>
      </c>
      <c r="D13" s="7">
        <v>72016559.409999907</v>
      </c>
      <c r="E13" s="10">
        <f t="shared" si="0"/>
        <v>19698292.570000187</v>
      </c>
      <c r="F13" s="11">
        <f t="shared" si="1"/>
        <v>1.2735244884146044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9</v>
      </c>
      <c r="B14" s="12"/>
      <c r="C14" s="7">
        <v>45304.5</v>
      </c>
      <c r="D14" s="7">
        <v>14183.88</v>
      </c>
      <c r="E14" s="10">
        <f t="shared" si="0"/>
        <v>31120.620000000003</v>
      </c>
      <c r="F14" s="11">
        <f t="shared" si="1"/>
        <v>3.1940837062919316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10</v>
      </c>
      <c r="B15" s="12"/>
      <c r="C15" s="7">
        <v>31489.21</v>
      </c>
      <c r="D15" s="7">
        <v>32255.16</v>
      </c>
      <c r="E15" s="10">
        <f t="shared" si="0"/>
        <v>-765.95000000000073</v>
      </c>
      <c r="F15" s="11">
        <f t="shared" si="1"/>
        <v>0.9762534118572036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11</v>
      </c>
      <c r="B16" s="12"/>
      <c r="C16" s="7">
        <v>29149.11</v>
      </c>
      <c r="D16" s="7">
        <v>20288.07</v>
      </c>
      <c r="E16" s="10">
        <f t="shared" si="0"/>
        <v>8861.0400000000009</v>
      </c>
      <c r="F16" s="11">
        <f t="shared" si="1"/>
        <v>1.4367611113329164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3" t="s">
        <v>15</v>
      </c>
      <c r="B17" s="12"/>
      <c r="C17" s="7">
        <v>21499.79</v>
      </c>
      <c r="D17" s="7">
        <v>35491.230000000003</v>
      </c>
      <c r="E17" s="10">
        <f t="shared" si="0"/>
        <v>-13991.440000000002</v>
      </c>
      <c r="F17" s="11">
        <f t="shared" si="1"/>
        <v>0.6057775399725509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3" t="s">
        <v>16</v>
      </c>
      <c r="B18" s="12"/>
      <c r="C18" s="7">
        <v>0</v>
      </c>
      <c r="D18" s="7">
        <v>0</v>
      </c>
      <c r="E18" s="10">
        <f t="shared" si="0"/>
        <v>0</v>
      </c>
      <c r="F18" s="11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6" t="s">
        <v>12</v>
      </c>
      <c r="B19" s="16"/>
      <c r="C19" s="7">
        <v>1143497.8699999801</v>
      </c>
      <c r="D19" s="7">
        <v>643478.94999999995</v>
      </c>
      <c r="E19" s="10">
        <f t="shared" si="0"/>
        <v>500018.91999998013</v>
      </c>
      <c r="F19" s="11">
        <f t="shared" si="1"/>
        <v>1.777055597545157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2" t="s">
        <v>13</v>
      </c>
      <c r="B20" s="12"/>
      <c r="C20" s="7">
        <v>80</v>
      </c>
      <c r="D20" s="7">
        <v>500</v>
      </c>
      <c r="E20" s="10">
        <f t="shared" si="0"/>
        <v>-420</v>
      </c>
      <c r="F20" s="11">
        <f t="shared" si="1"/>
        <v>0.16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2" t="s">
        <v>2</v>
      </c>
      <c r="B21" s="12"/>
      <c r="C21" s="7">
        <v>102409516.849999</v>
      </c>
      <c r="D21" s="7">
        <f>D6+D7+D8+D17+D18+D19+D20</f>
        <v>82783388.890000015</v>
      </c>
      <c r="E21" s="10">
        <f t="shared" si="0"/>
        <v>19626127.95999898</v>
      </c>
      <c r="F21" s="11">
        <f t="shared" si="1"/>
        <v>1.2370780928777581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4" t="s">
        <v>0</v>
      </c>
      <c r="B23" s="14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7" t="s">
        <v>21</v>
      </c>
      <c r="B25" s="17"/>
      <c r="C25" s="17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5" t="s">
        <v>3</v>
      </c>
      <c r="B27" s="15"/>
      <c r="C27" s="8" t="s">
        <v>22</v>
      </c>
      <c r="D27" s="8" t="s">
        <v>19</v>
      </c>
      <c r="E27" s="9" t="s">
        <v>23</v>
      </c>
      <c r="F27" s="9" t="s">
        <v>24</v>
      </c>
    </row>
    <row r="28" spans="1:25" ht="12.75" customHeight="1" x14ac:dyDescent="0.2">
      <c r="A28" s="12" t="s">
        <v>4</v>
      </c>
      <c r="B28" s="12"/>
      <c r="C28" s="7">
        <v>751928.64</v>
      </c>
      <c r="D28" s="7">
        <v>854217.09999999905</v>
      </c>
      <c r="E28" s="10">
        <f t="shared" ref="E28:E43" si="2">C28-D28</f>
        <v>-102288.45999999903</v>
      </c>
      <c r="F28" s="11">
        <f t="shared" ref="F28:F43" si="3">C28/D28</f>
        <v>0.8802547268135944</v>
      </c>
    </row>
    <row r="29" spans="1:25" ht="12.75" customHeight="1" x14ac:dyDescent="0.2">
      <c r="A29" s="12" t="s">
        <v>1</v>
      </c>
      <c r="B29" s="12"/>
      <c r="C29" s="7">
        <v>4848103.07</v>
      </c>
      <c r="D29" s="7">
        <v>4494158.8499999996</v>
      </c>
      <c r="E29" s="10">
        <f t="shared" si="2"/>
        <v>353944.22000000067</v>
      </c>
      <c r="F29" s="11">
        <f t="shared" si="3"/>
        <v>1.0787564996729033</v>
      </c>
    </row>
    <row r="30" spans="1:25" ht="12.75" customHeight="1" x14ac:dyDescent="0.2">
      <c r="A30" s="13" t="s">
        <v>14</v>
      </c>
      <c r="B30" s="12"/>
      <c r="C30" s="7">
        <v>82645654.760000199</v>
      </c>
      <c r="D30" s="7">
        <v>62906177.5</v>
      </c>
      <c r="E30" s="10">
        <f t="shared" si="2"/>
        <v>19739477.260000199</v>
      </c>
      <c r="F30" s="11">
        <f t="shared" si="3"/>
        <v>1.3137923498848774</v>
      </c>
    </row>
    <row r="31" spans="1:25" ht="12.75" customHeight="1" x14ac:dyDescent="0.2">
      <c r="A31" s="13" t="s">
        <v>17</v>
      </c>
      <c r="B31" s="12"/>
      <c r="C31" s="7">
        <v>1265343.45</v>
      </c>
      <c r="D31" s="7">
        <v>1301391.26</v>
      </c>
      <c r="E31" s="10">
        <f t="shared" si="2"/>
        <v>-36047.810000000056</v>
      </c>
      <c r="F31" s="11">
        <f t="shared" si="3"/>
        <v>0.97230055932602466</v>
      </c>
    </row>
    <row r="32" spans="1:25" ht="12.75" customHeight="1" x14ac:dyDescent="0.2">
      <c r="A32" s="12" t="s">
        <v>5</v>
      </c>
      <c r="B32" s="12"/>
      <c r="C32" s="7">
        <v>996847.55</v>
      </c>
      <c r="D32" s="7">
        <v>871343.06</v>
      </c>
      <c r="E32" s="10">
        <f t="shared" si="2"/>
        <v>125504.48999999999</v>
      </c>
      <c r="F32" s="11">
        <f t="shared" si="3"/>
        <v>1.1440356798159383</v>
      </c>
    </row>
    <row r="33" spans="1:6" ht="12.75" customHeight="1" x14ac:dyDescent="0.2">
      <c r="A33" s="12" t="s">
        <v>6</v>
      </c>
      <c r="B33" s="12"/>
      <c r="C33" s="7">
        <v>19203.240000000002</v>
      </c>
      <c r="D33" s="7">
        <v>11283.17</v>
      </c>
      <c r="E33" s="10">
        <f t="shared" si="2"/>
        <v>7920.0700000000015</v>
      </c>
      <c r="F33" s="11">
        <f t="shared" si="3"/>
        <v>1.7019366011502088</v>
      </c>
    </row>
    <row r="34" spans="1:6" ht="12.75" customHeight="1" x14ac:dyDescent="0.2">
      <c r="A34" s="12" t="s">
        <v>7</v>
      </c>
      <c r="B34" s="12"/>
      <c r="C34" s="7">
        <v>2265.52</v>
      </c>
      <c r="D34" s="7">
        <v>9310.84</v>
      </c>
      <c r="E34" s="10">
        <f t="shared" si="2"/>
        <v>-7045.32</v>
      </c>
      <c r="F34" s="11">
        <f t="shared" si="3"/>
        <v>0.24332068857374844</v>
      </c>
    </row>
    <row r="35" spans="1:6" ht="12.75" customHeight="1" x14ac:dyDescent="0.2">
      <c r="A35" s="12" t="s">
        <v>8</v>
      </c>
      <c r="B35" s="12"/>
      <c r="C35" s="7">
        <v>80267884.550000101</v>
      </c>
      <c r="D35" s="7">
        <v>60657690.600000001</v>
      </c>
      <c r="E35" s="10">
        <f t="shared" si="2"/>
        <v>19610193.9500001</v>
      </c>
      <c r="F35" s="11">
        <f t="shared" si="3"/>
        <v>1.3232927886971038</v>
      </c>
    </row>
    <row r="36" spans="1:6" ht="12.75" customHeight="1" x14ac:dyDescent="0.2">
      <c r="A36" s="12" t="s">
        <v>9</v>
      </c>
      <c r="B36" s="12"/>
      <c r="C36" s="7">
        <v>43066.8</v>
      </c>
      <c r="D36" s="7">
        <v>12829.94</v>
      </c>
      <c r="E36" s="10">
        <f t="shared" si="2"/>
        <v>30236.86</v>
      </c>
      <c r="F36" s="11">
        <f t="shared" si="3"/>
        <v>3.3567421203840393</v>
      </c>
    </row>
    <row r="37" spans="1:6" ht="12.75" customHeight="1" x14ac:dyDescent="0.2">
      <c r="A37" s="12" t="s">
        <v>10</v>
      </c>
      <c r="B37" s="12"/>
      <c r="C37" s="7">
        <v>24402.81</v>
      </c>
      <c r="D37" s="7">
        <v>25088.76</v>
      </c>
      <c r="E37" s="10">
        <f t="shared" si="2"/>
        <v>-685.94999999999709</v>
      </c>
      <c r="F37" s="11">
        <f t="shared" si="3"/>
        <v>0.97265907123349271</v>
      </c>
    </row>
    <row r="38" spans="1:6" ht="12.75" customHeight="1" x14ac:dyDescent="0.2">
      <c r="A38" s="12" t="s">
        <v>11</v>
      </c>
      <c r="B38" s="12"/>
      <c r="C38" s="7">
        <v>26640.84</v>
      </c>
      <c r="D38" s="7">
        <v>17239.87</v>
      </c>
      <c r="E38" s="10">
        <f t="shared" si="2"/>
        <v>9400.9700000000012</v>
      </c>
      <c r="F38" s="11">
        <f t="shared" si="3"/>
        <v>1.5453039959118022</v>
      </c>
    </row>
    <row r="39" spans="1:6" ht="12.75" customHeight="1" x14ac:dyDescent="0.2">
      <c r="A39" s="13" t="s">
        <v>15</v>
      </c>
      <c r="B39" s="12"/>
      <c r="C39" s="7">
        <v>19984.62</v>
      </c>
      <c r="D39" s="7">
        <v>32418.6</v>
      </c>
      <c r="E39" s="10">
        <f t="shared" si="2"/>
        <v>-12433.98</v>
      </c>
      <c r="F39" s="11">
        <f t="shared" si="3"/>
        <v>0.6164553682145435</v>
      </c>
    </row>
    <row r="40" spans="1:6" ht="12.75" customHeight="1" x14ac:dyDescent="0.2">
      <c r="A40" s="13" t="s">
        <v>16</v>
      </c>
      <c r="B40" s="12"/>
      <c r="C40" s="7">
        <v>0</v>
      </c>
      <c r="D40" s="7">
        <v>0</v>
      </c>
      <c r="E40" s="10">
        <f t="shared" si="2"/>
        <v>0</v>
      </c>
      <c r="F40" s="11">
        <v>0</v>
      </c>
    </row>
    <row r="41" spans="1:6" ht="12.75" customHeight="1" x14ac:dyDescent="0.2">
      <c r="A41" s="12" t="s">
        <v>12</v>
      </c>
      <c r="B41" s="12"/>
      <c r="C41" s="7">
        <v>1195388.3399999801</v>
      </c>
      <c r="D41" s="7">
        <v>712433.85999999801</v>
      </c>
      <c r="E41" s="10">
        <f t="shared" si="2"/>
        <v>482954.47999998205</v>
      </c>
      <c r="F41" s="11">
        <f t="shared" si="3"/>
        <v>1.6778937766938582</v>
      </c>
    </row>
    <row r="42" spans="1:6" ht="12.75" customHeight="1" x14ac:dyDescent="0.2">
      <c r="A42" s="12" t="s">
        <v>13</v>
      </c>
      <c r="B42" s="12"/>
      <c r="C42" s="7">
        <v>12930742.189999999</v>
      </c>
      <c r="D42" s="7">
        <v>13765153.220000001</v>
      </c>
      <c r="E42" s="10">
        <f t="shared" si="2"/>
        <v>-834411.03000000119</v>
      </c>
      <c r="F42" s="11">
        <f t="shared" si="3"/>
        <v>0.93938236526218621</v>
      </c>
    </row>
    <row r="43" spans="1:6" ht="12.75" customHeight="1" x14ac:dyDescent="0.2">
      <c r="A43" s="12" t="s">
        <v>2</v>
      </c>
      <c r="B43" s="12"/>
      <c r="C43" s="7">
        <v>102391801.61999901</v>
      </c>
      <c r="D43" s="7">
        <f>D28+D29+D30+D39+D40+D41+D42</f>
        <v>82764559.129999995</v>
      </c>
      <c r="E43" s="10">
        <f t="shared" si="2"/>
        <v>19627242.489999011</v>
      </c>
      <c r="F43" s="11">
        <f t="shared" si="3"/>
        <v>1.237145496771995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43:B43"/>
    <mergeCell ref="A39:B39"/>
    <mergeCell ref="A40:B40"/>
    <mergeCell ref="A41:B41"/>
    <mergeCell ref="A42:B42"/>
    <mergeCell ref="A34:B34"/>
    <mergeCell ref="A35:B35"/>
    <mergeCell ref="A36:B36"/>
    <mergeCell ref="A37:B37"/>
    <mergeCell ref="A38:B38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2025-01-16T13:55:31Z</dcterms:modified>
</cp:coreProperties>
</file>