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4\"/>
    </mc:Choice>
  </mc:AlternateContent>
  <bookViews>
    <workbookView xWindow="0" yWindow="0" windowWidth="18870" windowHeight="7125"/>
  </bookViews>
  <sheets>
    <sheet name="Nedoplatky s úrokmi a bez " sheetId="3" r:id="rId1"/>
  </sheets>
  <calcPr calcId="162913"/>
</workbook>
</file>

<file path=xl/calcChain.xml><?xml version="1.0" encoding="utf-8"?>
<calcChain xmlns="http://schemas.openxmlformats.org/spreadsheetml/2006/main">
  <c r="D43" i="3" l="1"/>
  <c r="C43" i="3"/>
  <c r="F43" i="3" l="1"/>
  <c r="F42" i="3"/>
  <c r="F41" i="3"/>
  <c r="F39" i="3"/>
  <c r="F38" i="3"/>
  <c r="F37" i="3"/>
  <c r="F36" i="3"/>
  <c r="F35" i="3"/>
  <c r="F34" i="3"/>
  <c r="F33" i="3"/>
  <c r="F32" i="3"/>
  <c r="F31" i="3"/>
  <c r="F30" i="3"/>
  <c r="F29" i="3"/>
  <c r="F28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F20" i="3"/>
  <c r="F19" i="3"/>
  <c r="F17" i="3"/>
  <c r="F16" i="3"/>
  <c r="F15" i="3"/>
  <c r="F14" i="3"/>
  <c r="F13" i="3"/>
  <c r="F12" i="3"/>
  <c r="F11" i="3"/>
  <c r="F10" i="3"/>
  <c r="F9" i="3"/>
  <c r="F8" i="3"/>
  <c r="F7" i="3"/>
  <c r="F6" i="3"/>
  <c r="C21" i="3"/>
  <c r="D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F21" i="3" l="1"/>
  <c r="E21" i="3"/>
</calcChain>
</file>

<file path=xl/sharedStrings.xml><?xml version="1.0" encoding="utf-8"?>
<sst xmlns="http://schemas.openxmlformats.org/spreadsheetml/2006/main" count="47" uniqueCount="25">
  <si>
    <t>Finančné riaditeľstvo SR - colná oblasť</t>
  </si>
  <si>
    <t>DPH</t>
  </si>
  <si>
    <t>SPOLU</t>
  </si>
  <si>
    <t>Pohľadávky po lehote splatnosti</t>
  </si>
  <si>
    <t>CLO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</si>
  <si>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</si>
  <si>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</si>
  <si>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</si>
  <si>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</si>
  <si>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</si>
  <si>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</si>
  <si>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</si>
  <si>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Sankcie z colného konania</t>
  </si>
  <si>
    <t>Sankcie z daňového konania</t>
  </si>
  <si>
    <t>Spotrebné dane spolu</t>
  </si>
  <si>
    <t>Dovozná prirážka</t>
  </si>
  <si>
    <t>Vyrovnávacia dovozná dávka</t>
  </si>
  <si>
    <t xml:space="preserve">   SPD z minerálnych olejov</t>
  </si>
  <si>
    <t>Zdroj:  Údaje z mesačnej účtovnej závierky v APV ACIS → programové vybavenie SAP BusinessObjects</t>
  </si>
  <si>
    <t>Výška nedoplatkov v € k 30.06.2023</t>
  </si>
  <si>
    <t>Nedoplatky k 30.06.2024 v € vrátane úrokov</t>
  </si>
  <si>
    <t>Výška nedoplatkov v € k 30.06.2024</t>
  </si>
  <si>
    <t>Rozdiel 
2024-2023</t>
  </si>
  <si>
    <t>Index 
2024/2023
 [%]</t>
  </si>
  <si>
    <t>Nedoplatky k 30.06.2024 v € bez úrokov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</si>
</sst>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%"/>
  </numFmts>
  <fonts count="8" x14ac:knownFonts="1">
    <font>
      <sz val="10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sz val="8"/>
      <color rgb="FF000000"/>
      <name val="Arial"/>
      <family val="2"/>
      <charset val="238"/>
    </font>
    <font>
      <sz val="10"/>
      <color rgb="FF000000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indexed="9"/>
        <bgColor indexed="9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5" fillId="0" borderId="0" xfId="0" applyFont="1" applyAlignment="1"/>
    <xf numFmtId="0" fontId="1" fillId="2" borderId="0" xfId="0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 vertical="center"/>
    </xf>
    <xf numFmtId="4" fontId="6" fillId="2" borderId="2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" fontId="7" fillId="5" borderId="3" xfId="0" applyNumberFormat="1" applyFont="1" applyFill="1" applyBorder="1" applyAlignment="1">
      <alignment horizontal="right" vertical="center"/>
    </xf>
    <xf numFmtId="4" fontId="0" fillId="2" borderId="3" xfId="0" applyNumberFormat="1" applyFont="1" applyFill="1" applyBorder="1" applyAlignment="1">
      <alignment horizontal="right" vertical="center"/>
    </xf>
    <xf numFmtId="164" fontId="0" fillId="2" borderId="3" xfId="0" applyNumberFormat="1" applyFont="1" applyFill="1" applyBorder="1" applyAlignment="1">
      <alignment horizontal="right" vertical="center"/>
    </xf>
    <xf numFmtId="49" fontId="6" fillId="4" borderId="3" xfId="0" applyNumberFormat="1" applyFont="1" applyFill="1" applyBorder="1" applyAlignment="1">
      <alignment horizontal="left" vertical="center"/>
    </xf>
    <xf numFmtId="49" fontId="0" fillId="4" borderId="3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992"/>
  <sheetViews>
    <sheetView tabSelected="1" topLeftCell="A4" zoomScale="90" zoomScaleNormal="90" workbookViewId="0">
      <selection activeCell="C43" sqref="C43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6" width="16.42578125" customWidth="1"/>
    <col min="7" max="25" width="8.7109375" customWidth="1"/>
  </cols>
  <sheetData>
    <row r="2" spans="1:25" ht="15.75" x14ac:dyDescent="0.25">
      <c r="A2" s="16" t="s">
        <v>0</v>
      </c>
      <c r="B2" s="16"/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x14ac:dyDescent="0.2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" x14ac:dyDescent="0.25">
      <c r="A4" s="19" t="s">
        <v>20</v>
      </c>
      <c r="B4" s="19"/>
      <c r="C4" s="19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8.25" x14ac:dyDescent="0.2">
      <c r="A5" s="17" t="s">
        <v>3</v>
      </c>
      <c r="B5" s="17"/>
      <c r="C5" s="8" t="s">
        <v>21</v>
      </c>
      <c r="D5" s="8" t="s">
        <v>19</v>
      </c>
      <c r="E5" s="9" t="s">
        <v>22</v>
      </c>
      <c r="F5" s="9" t="s">
        <v>23</v>
      </c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2">
      <c r="A6" s="14" t="s">
        <v>4</v>
      </c>
      <c r="B6" s="14"/>
      <c r="C6" s="7">
        <v>461324.78</v>
      </c>
      <c r="D6" s="11">
        <v>581929.30000000016</v>
      </c>
      <c r="E6" s="12">
        <f>C6-D6</f>
        <v>-120604.52000000014</v>
      </c>
      <c r="F6" s="13">
        <f>C6/D6</f>
        <v>0.79275056265426036</v>
      </c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">
      <c r="A7" s="14" t="s">
        <v>1</v>
      </c>
      <c r="B7" s="14"/>
      <c r="C7" s="7">
        <v>3068925.32</v>
      </c>
      <c r="D7" s="11">
        <v>2271803.2500000014</v>
      </c>
      <c r="E7" s="12">
        <f t="shared" ref="E7:E21" si="0">C7-D7</f>
        <v>797122.06999999844</v>
      </c>
      <c r="F7" s="13">
        <f t="shared" ref="F7:F21" si="1">C7/D7</f>
        <v>1.3508763666043695</v>
      </c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5" t="s">
        <v>14</v>
      </c>
      <c r="B8" s="14"/>
      <c r="C8" s="7">
        <v>94079602.75</v>
      </c>
      <c r="D8" s="11">
        <v>62685057.739999995</v>
      </c>
      <c r="E8" s="12">
        <f t="shared" si="0"/>
        <v>31394545.010000005</v>
      </c>
      <c r="F8" s="13">
        <f t="shared" si="1"/>
        <v>1.5008298012616621</v>
      </c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5" t="s">
        <v>17</v>
      </c>
      <c r="B9" s="14"/>
      <c r="C9" s="7">
        <v>3110527.67</v>
      </c>
      <c r="D9" s="11">
        <v>5766845.009999997</v>
      </c>
      <c r="E9" s="12">
        <f t="shared" si="0"/>
        <v>-2656317.3399999971</v>
      </c>
      <c r="F9" s="13">
        <f t="shared" si="1"/>
        <v>0.53938118062930251</v>
      </c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4" t="s">
        <v>5</v>
      </c>
      <c r="B10" s="14"/>
      <c r="C10" s="7">
        <v>1048452.66</v>
      </c>
      <c r="D10" s="11">
        <v>1183869.699999999</v>
      </c>
      <c r="E10" s="12">
        <f t="shared" si="0"/>
        <v>-135417.03999999899</v>
      </c>
      <c r="F10" s="13">
        <f t="shared" si="1"/>
        <v>0.88561491184376195</v>
      </c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4" t="s">
        <v>6</v>
      </c>
      <c r="B11" s="14"/>
      <c r="C11" s="7">
        <v>29882.38</v>
      </c>
      <c r="D11" s="11">
        <v>28254.979999999992</v>
      </c>
      <c r="E11" s="12">
        <f t="shared" si="0"/>
        <v>1627.4000000000087</v>
      </c>
      <c r="F11" s="13">
        <f t="shared" si="1"/>
        <v>1.0575969262763594</v>
      </c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4" t="s">
        <v>7</v>
      </c>
      <c r="B12" s="14"/>
      <c r="C12" s="7">
        <v>10324.6</v>
      </c>
      <c r="D12" s="11">
        <v>9279.779999999997</v>
      </c>
      <c r="E12" s="12">
        <f t="shared" si="0"/>
        <v>1044.8200000000033</v>
      </c>
      <c r="F12" s="13">
        <f t="shared" si="1"/>
        <v>1.1125910312528964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4" t="s">
        <v>8</v>
      </c>
      <c r="B13" s="14"/>
      <c r="C13" s="7">
        <v>89822523.939999998</v>
      </c>
      <c r="D13" s="11">
        <v>55635387.050000012</v>
      </c>
      <c r="E13" s="12">
        <f t="shared" si="0"/>
        <v>34187136.889999986</v>
      </c>
      <c r="F13" s="13">
        <f t="shared" si="1"/>
        <v>1.6144854687408881</v>
      </c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4" t="s">
        <v>9</v>
      </c>
      <c r="B14" s="14"/>
      <c r="C14" s="7">
        <v>15721.12</v>
      </c>
      <c r="D14" s="11">
        <v>7760.7599999999975</v>
      </c>
      <c r="E14" s="12">
        <f t="shared" si="0"/>
        <v>7960.3600000000033</v>
      </c>
      <c r="F14" s="13">
        <f t="shared" si="1"/>
        <v>2.0257191306006122</v>
      </c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4" t="s">
        <v>10</v>
      </c>
      <c r="B15" s="14"/>
      <c r="C15" s="7">
        <v>31853.74</v>
      </c>
      <c r="D15" s="11">
        <v>27000.12</v>
      </c>
      <c r="E15" s="12">
        <f t="shared" si="0"/>
        <v>4853.6200000000026</v>
      </c>
      <c r="F15" s="13">
        <f t="shared" si="1"/>
        <v>1.1797629047574605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4" t="s">
        <v>11</v>
      </c>
      <c r="B16" s="14"/>
      <c r="C16" s="7">
        <v>10316.64</v>
      </c>
      <c r="D16" s="11">
        <v>26660.340000000004</v>
      </c>
      <c r="E16" s="12">
        <f t="shared" si="0"/>
        <v>-16343.700000000004</v>
      </c>
      <c r="F16" s="13">
        <f t="shared" si="1"/>
        <v>0.38696580763786198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5" t="s">
        <v>15</v>
      </c>
      <c r="B17" s="14"/>
      <c r="C17" s="7">
        <v>21502.91</v>
      </c>
      <c r="D17" s="11">
        <v>36201.550000000003</v>
      </c>
      <c r="E17" s="12">
        <f t="shared" si="0"/>
        <v>-14698.640000000003</v>
      </c>
      <c r="F17" s="13">
        <f t="shared" si="1"/>
        <v>0.59397760593123772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5" t="s">
        <v>16</v>
      </c>
      <c r="B18" s="14"/>
      <c r="C18" s="7">
        <v>0</v>
      </c>
      <c r="D18" s="11">
        <v>0</v>
      </c>
      <c r="E18" s="12">
        <f t="shared" si="0"/>
        <v>0</v>
      </c>
      <c r="F18" s="13"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8" t="s">
        <v>12</v>
      </c>
      <c r="B19" s="18"/>
      <c r="C19" s="7">
        <v>1006463.05999999</v>
      </c>
      <c r="D19" s="11">
        <v>707313.89999999607</v>
      </c>
      <c r="E19" s="12">
        <f t="shared" si="0"/>
        <v>299149.15999999398</v>
      </c>
      <c r="F19" s="13">
        <f t="shared" si="1"/>
        <v>1.4229369166928512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2">
      <c r="A20" s="14" t="s">
        <v>13</v>
      </c>
      <c r="B20" s="14"/>
      <c r="C20" s="7">
        <v>580</v>
      </c>
      <c r="D20" s="11">
        <v>500</v>
      </c>
      <c r="E20" s="12">
        <f t="shared" si="0"/>
        <v>80</v>
      </c>
      <c r="F20" s="13">
        <f t="shared" si="1"/>
        <v>1.1599999999999999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4" t="s">
        <v>2</v>
      </c>
      <c r="B21" s="14"/>
      <c r="C21" s="7">
        <f>C6+C7+C8+C17+C18+C19+C20</f>
        <v>98638398.819999978</v>
      </c>
      <c r="D21" s="7">
        <f>D6+D7+D8+D17+D18+D19+D20</f>
        <v>66282805.739999995</v>
      </c>
      <c r="E21" s="12">
        <f t="shared" si="0"/>
        <v>32355593.079999983</v>
      </c>
      <c r="F21" s="13">
        <f t="shared" si="1"/>
        <v>1.4881445907241402</v>
      </c>
      <c r="G21" s="3"/>
    </row>
    <row r="22" spans="1:25" ht="12.75" customHeight="1" x14ac:dyDescent="0.2">
      <c r="A22" s="4"/>
      <c r="B22" s="4"/>
      <c r="C22" s="5"/>
      <c r="D22" s="5"/>
      <c r="E22" s="5"/>
      <c r="F22" s="6"/>
      <c r="G22" s="3"/>
    </row>
    <row r="23" spans="1:25" ht="15.75" x14ac:dyDescent="0.25">
      <c r="A23" s="16" t="s">
        <v>0</v>
      </c>
      <c r="B23" s="16"/>
      <c r="C23" s="3"/>
      <c r="D23" s="3"/>
      <c r="E23" s="3"/>
      <c r="F23" s="3"/>
    </row>
    <row r="24" spans="1:25" ht="12.75" x14ac:dyDescent="0.2">
      <c r="A24" s="3"/>
      <c r="B24" s="3"/>
      <c r="C24" s="3"/>
      <c r="D24" s="3"/>
      <c r="E24" s="3"/>
      <c r="F24" s="3"/>
    </row>
    <row r="25" spans="1:25" ht="18" x14ac:dyDescent="0.25">
      <c r="A25" s="19" t="s">
        <v>24</v>
      </c>
      <c r="B25" s="19"/>
      <c r="C25" s="19"/>
      <c r="D25" s="3"/>
      <c r="E25" s="3"/>
      <c r="F25" s="3"/>
    </row>
    <row r="26" spans="1:25" ht="12.75" x14ac:dyDescent="0.2">
      <c r="A26" s="3"/>
      <c r="B26" s="3"/>
      <c r="C26" s="3"/>
      <c r="D26" s="3"/>
      <c r="E26" s="3"/>
      <c r="F26" s="3"/>
    </row>
    <row r="27" spans="1:25" ht="38.25" x14ac:dyDescent="0.2">
      <c r="A27" s="17" t="s">
        <v>3</v>
      </c>
      <c r="B27" s="17"/>
      <c r="C27" s="10" t="s">
        <v>21</v>
      </c>
      <c r="D27" s="10" t="s">
        <v>19</v>
      </c>
      <c r="E27" s="9" t="s">
        <v>22</v>
      </c>
      <c r="F27" s="9" t="s">
        <v>23</v>
      </c>
    </row>
    <row r="28" spans="1:25" ht="12.75" customHeight="1" x14ac:dyDescent="0.2">
      <c r="A28" s="14" t="s">
        <v>4</v>
      </c>
      <c r="B28" s="14"/>
      <c r="C28" s="7">
        <v>447609.5</v>
      </c>
      <c r="D28" s="11">
        <v>569996.63000000024</v>
      </c>
      <c r="E28" s="12">
        <f t="shared" ref="E28:E43" si="2">C28-D28</f>
        <v>-122387.13000000024</v>
      </c>
      <c r="F28" s="13">
        <f t="shared" ref="F28:F43" si="3">C28/D28</f>
        <v>0.78528446738360513</v>
      </c>
    </row>
    <row r="29" spans="1:25" ht="12.75" customHeight="1" x14ac:dyDescent="0.2">
      <c r="A29" s="14" t="s">
        <v>1</v>
      </c>
      <c r="B29" s="14"/>
      <c r="C29" s="7">
        <v>3033068.89</v>
      </c>
      <c r="D29" s="11">
        <v>2223387.7800000007</v>
      </c>
      <c r="E29" s="12">
        <f t="shared" si="2"/>
        <v>809681.1099999994</v>
      </c>
      <c r="F29" s="13">
        <f t="shared" si="3"/>
        <v>1.364165494334056</v>
      </c>
    </row>
    <row r="30" spans="1:25" ht="12.75" customHeight="1" x14ac:dyDescent="0.2">
      <c r="A30" s="15" t="s">
        <v>14</v>
      </c>
      <c r="B30" s="14"/>
      <c r="C30" s="7">
        <v>81205646.650000006</v>
      </c>
      <c r="D30" s="11">
        <v>48685230.120000035</v>
      </c>
      <c r="E30" s="12">
        <f t="shared" si="2"/>
        <v>32520416.529999971</v>
      </c>
      <c r="F30" s="13">
        <f t="shared" si="3"/>
        <v>1.6679729447687357</v>
      </c>
    </row>
    <row r="31" spans="1:25" ht="12.75" customHeight="1" x14ac:dyDescent="0.2">
      <c r="A31" s="15" t="s">
        <v>17</v>
      </c>
      <c r="B31" s="14"/>
      <c r="C31" s="7">
        <v>1288231.24</v>
      </c>
      <c r="D31" s="11">
        <v>3460920.6299999957</v>
      </c>
      <c r="E31" s="12">
        <f t="shared" si="2"/>
        <v>-2172689.3899999959</v>
      </c>
      <c r="F31" s="13">
        <f t="shared" si="3"/>
        <v>0.37222212749790845</v>
      </c>
    </row>
    <row r="32" spans="1:25" ht="12.75" customHeight="1" x14ac:dyDescent="0.2">
      <c r="A32" s="14" t="s">
        <v>5</v>
      </c>
      <c r="B32" s="14"/>
      <c r="C32" s="7">
        <v>903507.04</v>
      </c>
      <c r="D32" s="11">
        <v>1018864.3499999996</v>
      </c>
      <c r="E32" s="12">
        <f t="shared" si="2"/>
        <v>-115357.30999999959</v>
      </c>
      <c r="F32" s="13">
        <f t="shared" si="3"/>
        <v>0.8867785392628571</v>
      </c>
    </row>
    <row r="33" spans="1:6" ht="12.75" customHeight="1" x14ac:dyDescent="0.2">
      <c r="A33" s="14" t="s">
        <v>6</v>
      </c>
      <c r="B33" s="14"/>
      <c r="C33" s="7">
        <v>26354.28</v>
      </c>
      <c r="D33" s="11">
        <v>18854.79</v>
      </c>
      <c r="E33" s="12">
        <f t="shared" si="2"/>
        <v>7499.489999999998</v>
      </c>
      <c r="F33" s="13">
        <f t="shared" si="3"/>
        <v>1.3977498556069836</v>
      </c>
    </row>
    <row r="34" spans="1:6" ht="12.75" customHeight="1" x14ac:dyDescent="0.2">
      <c r="A34" s="14" t="s">
        <v>7</v>
      </c>
      <c r="B34" s="14"/>
      <c r="C34" s="7">
        <v>8862.5</v>
      </c>
      <c r="D34" s="11">
        <v>7362.5499999999984</v>
      </c>
      <c r="E34" s="12">
        <f t="shared" si="2"/>
        <v>1499.9500000000016</v>
      </c>
      <c r="F34" s="13">
        <f t="shared" si="3"/>
        <v>1.2037269695961321</v>
      </c>
    </row>
    <row r="35" spans="1:6" ht="12.75" customHeight="1" x14ac:dyDescent="0.2">
      <c r="A35" s="14" t="s">
        <v>8</v>
      </c>
      <c r="B35" s="14"/>
      <c r="C35" s="7">
        <v>78932852.730000004</v>
      </c>
      <c r="D35" s="11">
        <v>44125325.920000024</v>
      </c>
      <c r="E35" s="12">
        <f t="shared" si="2"/>
        <v>34807526.80999998</v>
      </c>
      <c r="F35" s="13">
        <f t="shared" si="3"/>
        <v>1.788833307953501</v>
      </c>
    </row>
    <row r="36" spans="1:6" ht="12.75" customHeight="1" x14ac:dyDescent="0.2">
      <c r="A36" s="14" t="s">
        <v>9</v>
      </c>
      <c r="B36" s="14"/>
      <c r="C36" s="7">
        <v>14413.98</v>
      </c>
      <c r="D36" s="11">
        <v>5225.319999999997</v>
      </c>
      <c r="E36" s="12">
        <f t="shared" si="2"/>
        <v>9188.6600000000035</v>
      </c>
      <c r="F36" s="13">
        <f t="shared" si="3"/>
        <v>2.7584875184677702</v>
      </c>
    </row>
    <row r="37" spans="1:6" ht="12.75" customHeight="1" x14ac:dyDescent="0.2">
      <c r="A37" s="14" t="s">
        <v>10</v>
      </c>
      <c r="B37" s="14"/>
      <c r="C37" s="7">
        <v>24737.34</v>
      </c>
      <c r="D37" s="11">
        <v>24577.72</v>
      </c>
      <c r="E37" s="12">
        <f t="shared" si="2"/>
        <v>159.61999999999898</v>
      </c>
      <c r="F37" s="13">
        <f t="shared" si="3"/>
        <v>1.0064944998966543</v>
      </c>
    </row>
    <row r="38" spans="1:6" ht="12.75" customHeight="1" x14ac:dyDescent="0.2">
      <c r="A38" s="14" t="s">
        <v>11</v>
      </c>
      <c r="B38" s="14"/>
      <c r="C38" s="7">
        <v>6687.54</v>
      </c>
      <c r="D38" s="11">
        <v>24098.840000000004</v>
      </c>
      <c r="E38" s="12">
        <f t="shared" si="2"/>
        <v>-17411.300000000003</v>
      </c>
      <c r="F38" s="13">
        <f t="shared" si="3"/>
        <v>0.27750464337702557</v>
      </c>
    </row>
    <row r="39" spans="1:6" ht="12.75" customHeight="1" x14ac:dyDescent="0.2">
      <c r="A39" s="15" t="s">
        <v>15</v>
      </c>
      <c r="B39" s="14"/>
      <c r="C39" s="7">
        <v>19984.62</v>
      </c>
      <c r="D39" s="11">
        <v>32920.92</v>
      </c>
      <c r="E39" s="12">
        <f t="shared" si="2"/>
        <v>-12936.3</v>
      </c>
      <c r="F39" s="13">
        <f t="shared" si="3"/>
        <v>0.60704925621762695</v>
      </c>
    </row>
    <row r="40" spans="1:6" ht="12.75" customHeight="1" x14ac:dyDescent="0.2">
      <c r="A40" s="15" t="s">
        <v>16</v>
      </c>
      <c r="B40" s="14"/>
      <c r="C40" s="7">
        <v>0</v>
      </c>
      <c r="D40" s="11">
        <v>0</v>
      </c>
      <c r="E40" s="12">
        <f t="shared" si="2"/>
        <v>0</v>
      </c>
      <c r="F40" s="13">
        <v>0</v>
      </c>
    </row>
    <row r="41" spans="1:6" ht="12.75" customHeight="1" x14ac:dyDescent="0.2">
      <c r="A41" s="14" t="s">
        <v>12</v>
      </c>
      <c r="B41" s="14"/>
      <c r="C41" s="7">
        <v>1062937.3699999901</v>
      </c>
      <c r="D41" s="11">
        <v>778215.96999999275</v>
      </c>
      <c r="E41" s="12">
        <f t="shared" si="2"/>
        <v>284721.39999999735</v>
      </c>
      <c r="F41" s="13">
        <f t="shared" si="3"/>
        <v>1.3658642471703581</v>
      </c>
    </row>
    <row r="42" spans="1:6" ht="12.75" customHeight="1" x14ac:dyDescent="0.2">
      <c r="A42" s="14" t="s">
        <v>13</v>
      </c>
      <c r="B42" s="14"/>
      <c r="C42" s="7">
        <v>12851286.310000001</v>
      </c>
      <c r="D42" s="11">
        <v>13977157.829999998</v>
      </c>
      <c r="E42" s="12">
        <f t="shared" si="2"/>
        <v>-1125871.5199999977</v>
      </c>
      <c r="F42" s="13">
        <f t="shared" si="3"/>
        <v>0.91944918032023126</v>
      </c>
    </row>
    <row r="43" spans="1:6" ht="12.75" customHeight="1" x14ac:dyDescent="0.2">
      <c r="A43" s="14" t="s">
        <v>2</v>
      </c>
      <c r="B43" s="14"/>
      <c r="C43" s="7">
        <f>C28+C29+C30+C39+C40+C41+C42</f>
        <v>98620533.340000004</v>
      </c>
      <c r="D43" s="7">
        <f>D28+D29+D30+D39+D40+D41+D42</f>
        <v>66266909.25000003</v>
      </c>
      <c r="E43" s="12">
        <f t="shared" si="2"/>
        <v>32353624.089999974</v>
      </c>
      <c r="F43" s="13">
        <f t="shared" si="3"/>
        <v>1.4882319766558294</v>
      </c>
    </row>
    <row r="44" spans="1:6" ht="12.75" customHeight="1" x14ac:dyDescent="0.2">
      <c r="A44" s="1"/>
      <c r="B44" s="1"/>
      <c r="C44" s="1"/>
      <c r="D44" s="1"/>
      <c r="E44" s="1"/>
      <c r="F44" s="1"/>
    </row>
    <row r="45" spans="1:6" ht="12.75" customHeight="1" x14ac:dyDescent="0.2"/>
    <row r="46" spans="1:6" ht="12.75" customHeight="1" x14ac:dyDescent="0.2">
      <c r="A46" s="2" t="s">
        <v>18</v>
      </c>
    </row>
    <row r="47" spans="1:6" ht="12.75" customHeight="1" x14ac:dyDescent="0.2"/>
    <row r="48" spans="1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</sheetData>
  <mergeCells count="38">
    <mergeCell ref="A17:B17"/>
    <mergeCell ref="A18:B18"/>
    <mergeCell ref="A2:B2"/>
    <mergeCell ref="A5:B5"/>
    <mergeCell ref="A6:B6"/>
    <mergeCell ref="A4:C4"/>
    <mergeCell ref="A14:B14"/>
    <mergeCell ref="A15:B15"/>
    <mergeCell ref="A7:B7"/>
    <mergeCell ref="A8:B8"/>
    <mergeCell ref="A16:B16"/>
    <mergeCell ref="A9:B9"/>
    <mergeCell ref="A10:B10"/>
    <mergeCell ref="A11:B11"/>
    <mergeCell ref="A12:B12"/>
    <mergeCell ref="A13:B13"/>
    <mergeCell ref="A33:B33"/>
    <mergeCell ref="A23:B23"/>
    <mergeCell ref="A27:B27"/>
    <mergeCell ref="A28:B28"/>
    <mergeCell ref="A19:B19"/>
    <mergeCell ref="A20:B20"/>
    <mergeCell ref="A21:B21"/>
    <mergeCell ref="A25:C25"/>
    <mergeCell ref="A29:B29"/>
    <mergeCell ref="A30:B30"/>
    <mergeCell ref="A31:B31"/>
    <mergeCell ref="A32:B32"/>
    <mergeCell ref="A43:B43"/>
    <mergeCell ref="A39:B39"/>
    <mergeCell ref="A40:B40"/>
    <mergeCell ref="A41:B41"/>
    <mergeCell ref="A42:B42"/>
    <mergeCell ref="A34:B34"/>
    <mergeCell ref="A35:B35"/>
    <mergeCell ref="A36:B36"/>
    <mergeCell ref="A37:B37"/>
    <mergeCell ref="A38:B38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cp:lastPrinted>2022-07-12T12:44:40Z</cp:lastPrinted>
  <dcterms:created xsi:type="dcterms:W3CDTF">2021-01-22T13:19:40Z</dcterms:created>
  <dcterms:modified xsi:type="dcterms:W3CDTF">2024-08-08T09:43:13Z</dcterms:modified>
</cp:coreProperties>
</file>