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14628\Documents\FRSR\OpenData\"/>
    </mc:Choice>
  </mc:AlternateContent>
  <bookViews>
    <workbookView xWindow="0" yWindow="0" windowWidth="28800" windowHeight="14100"/>
  </bookViews>
  <sheets>
    <sheet name="vz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1" l="1"/>
  <c r="X24" i="1"/>
  <c r="W24" i="1"/>
  <c r="V24" i="1"/>
  <c r="Y23" i="1"/>
  <c r="Y22" i="1"/>
  <c r="Y21" i="1"/>
  <c r="Y20" i="1"/>
  <c r="Y19" i="1"/>
  <c r="Y18" i="1"/>
  <c r="Y17" i="1"/>
  <c r="Y16" i="1"/>
  <c r="Y15" i="1"/>
  <c r="X14" i="1"/>
  <c r="X26" i="1" s="1"/>
  <c r="W14" i="1"/>
  <c r="V14" i="1"/>
  <c r="V26" i="1" s="1"/>
  <c r="Y13" i="1"/>
  <c r="Y12" i="1"/>
  <c r="Y11" i="1"/>
  <c r="Y10" i="1"/>
  <c r="Y9" i="1"/>
  <c r="Y8" i="1"/>
  <c r="Y7" i="1"/>
  <c r="Y6" i="1"/>
  <c r="Y5" i="1"/>
  <c r="Y4" i="1"/>
  <c r="W26" i="1" l="1"/>
  <c r="Y14" i="1"/>
  <c r="Y26" i="1" s="1"/>
  <c r="Y24" i="1"/>
  <c r="I25" i="1" l="1"/>
  <c r="G24" i="1"/>
  <c r="F24" i="1"/>
  <c r="H23" i="1"/>
  <c r="I23" i="1" s="1"/>
  <c r="I22" i="1"/>
  <c r="I21" i="1"/>
  <c r="I20" i="1"/>
  <c r="I19" i="1"/>
  <c r="I18" i="1"/>
  <c r="I17" i="1"/>
  <c r="I16" i="1"/>
  <c r="I15" i="1"/>
  <c r="H14" i="1"/>
  <c r="G14" i="1"/>
  <c r="F14" i="1"/>
  <c r="F26" i="1" s="1"/>
  <c r="I13" i="1"/>
  <c r="I12" i="1"/>
  <c r="I11" i="1"/>
  <c r="I10" i="1"/>
  <c r="I9" i="1"/>
  <c r="I8" i="1"/>
  <c r="I7" i="1"/>
  <c r="I6" i="1"/>
  <c r="I5" i="1"/>
  <c r="I4" i="1"/>
  <c r="G26" i="1" l="1"/>
  <c r="I14" i="1"/>
  <c r="I24" i="1"/>
  <c r="H24" i="1"/>
  <c r="H26" i="1" s="1"/>
  <c r="I26" i="1" l="1"/>
  <c r="E25" i="1"/>
  <c r="C24" i="1"/>
  <c r="B24" i="1"/>
  <c r="D23" i="1"/>
  <c r="E23" i="1" s="1"/>
  <c r="E22" i="1"/>
  <c r="E21" i="1"/>
  <c r="E20" i="1"/>
  <c r="E19" i="1"/>
  <c r="E18" i="1"/>
  <c r="E17" i="1"/>
  <c r="E16" i="1"/>
  <c r="E15" i="1"/>
  <c r="D14" i="1"/>
  <c r="C14" i="1"/>
  <c r="B14" i="1"/>
  <c r="B26" i="1" s="1"/>
  <c r="E13" i="1"/>
  <c r="E12" i="1"/>
  <c r="E11" i="1"/>
  <c r="E10" i="1"/>
  <c r="E9" i="1"/>
  <c r="E8" i="1"/>
  <c r="E7" i="1"/>
  <c r="E6" i="1"/>
  <c r="E5" i="1"/>
  <c r="E4" i="1"/>
  <c r="C26" i="1" l="1"/>
  <c r="E14" i="1"/>
  <c r="E24" i="1"/>
  <c r="D24" i="1"/>
  <c r="D26" i="1" s="1"/>
  <c r="E26" i="1" l="1"/>
  <c r="M25" i="1" l="1"/>
  <c r="L24" i="1"/>
  <c r="K24" i="1"/>
  <c r="J24" i="1"/>
  <c r="M23" i="1"/>
  <c r="M22" i="1"/>
  <c r="M21" i="1"/>
  <c r="M20" i="1"/>
  <c r="M19" i="1"/>
  <c r="M18" i="1"/>
  <c r="M17" i="1"/>
  <c r="M16" i="1"/>
  <c r="M15" i="1"/>
  <c r="L14" i="1"/>
  <c r="K14" i="1"/>
  <c r="K26" i="1" s="1"/>
  <c r="J14" i="1"/>
  <c r="M13" i="1"/>
  <c r="M12" i="1"/>
  <c r="M11" i="1"/>
  <c r="M10" i="1"/>
  <c r="M9" i="1"/>
  <c r="M8" i="1"/>
  <c r="M7" i="1"/>
  <c r="M6" i="1"/>
  <c r="M5" i="1"/>
  <c r="M4" i="1"/>
  <c r="L26" i="1" l="1"/>
  <c r="J26" i="1"/>
  <c r="M14" i="1"/>
  <c r="M24" i="1"/>
  <c r="M26" i="1" l="1"/>
</calcChain>
</file>

<file path=xl/sharedStrings.xml><?xml version="1.0" encoding="utf-8"?>
<sst xmlns="http://schemas.openxmlformats.org/spreadsheetml/2006/main" count="53" uniqueCount="35">
  <si>
    <t>spolu</t>
  </si>
  <si>
    <t>SPOLU</t>
  </si>
  <si>
    <t>Finančné riaditeľstvo SR</t>
  </si>
  <si>
    <t>Daňový úrad Bratislava</t>
  </si>
  <si>
    <t>Daňový úrad Trnava</t>
  </si>
  <si>
    <t>Daňový úrad Trenčín</t>
  </si>
  <si>
    <t>Daňový úrad Nitra</t>
  </si>
  <si>
    <t>Daňový úrad Žilina</t>
  </si>
  <si>
    <t>Daňový úrad Banská Bystrica</t>
  </si>
  <si>
    <t>Daňový úrad Prešov</t>
  </si>
  <si>
    <t>Daňový úrad Košice</t>
  </si>
  <si>
    <t>Daňové úrady spolu</t>
  </si>
  <si>
    <t>Colný úrad Bratislava</t>
  </si>
  <si>
    <t>Colný úrad Trnava</t>
  </si>
  <si>
    <t>Colný úrad Trenčín</t>
  </si>
  <si>
    <t>Colný úrad Nitra</t>
  </si>
  <si>
    <t>Colný úrad Žilina</t>
  </si>
  <si>
    <t>Colný úrad Banská Bystrica</t>
  </si>
  <si>
    <t>Colný úrad Prešov</t>
  </si>
  <si>
    <t>Colný úrad Košice</t>
  </si>
  <si>
    <t>Colný úrad Michalovce</t>
  </si>
  <si>
    <t>Colné úrady spolu</t>
  </si>
  <si>
    <t>Kriminálny úrad FS</t>
  </si>
  <si>
    <t>štátni zamestnanci</t>
  </si>
  <si>
    <t>zamestnanci pri výkone práce vo verejnom záujme</t>
  </si>
  <si>
    <t>colníci</t>
  </si>
  <si>
    <t>neozbrojení príslušníci FS</t>
  </si>
  <si>
    <t>ozbrojení príslušníci FS</t>
  </si>
  <si>
    <t>Evidenčný stav zamestnancov k 31.12.2016</t>
  </si>
  <si>
    <t>Evidenčný stav zamestnancov k 31.12.2017</t>
  </si>
  <si>
    <t>Evidenčný stav zamestnancov k 31.12.2018</t>
  </si>
  <si>
    <t>Evidenčný stav zamestnancov k 31.12.2019</t>
  </si>
  <si>
    <t>Evidenčný stav zamestnancov k 31.12.2020</t>
  </si>
  <si>
    <t>Daňový úrad pre vybrané daňové subjekty (do 30.6.2019)/Úrad pre vybrané hospodárske subjekty (od 1.7.2019)</t>
  </si>
  <si>
    <t>Evidenčný stav zamestnancov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</si>
</sst>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3" fontId="0" fillId="0" borderId="0" xfId="0" applyNumberFormat="1"/>
    <xf numFmtId="0" fontId="0" fillId="0" borderId="0" xfId="0"/>
    <xf numFmtId="3" fontId="1" fillId="0" borderId="1" xfId="0" applyNumberFormat="1" applyFont="1" applyBorder="1"/>
    <xf numFmtId="3" fontId="1" fillId="0" borderId="2" xfId="0" applyNumberFormat="1" applyFont="1" applyBorder="1"/>
    <xf numFmtId="0" fontId="2" fillId="0" borderId="0" xfId="0" applyFont="1"/>
    <xf numFmtId="3" fontId="0" fillId="0" borderId="1" xfId="0" applyNumberFormat="1" applyBorder="1"/>
    <xf numFmtId="3" fontId="3" fillId="0" borderId="1" xfId="0" applyNumberFormat="1" applyFont="1" applyBorder="1"/>
    <xf numFmtId="3" fontId="4" fillId="0" borderId="1" xfId="0" applyNumberFormat="1" applyFont="1" applyBorder="1"/>
    <xf numFmtId="3" fontId="4" fillId="2" borderId="1" xfId="0" applyNumberFormat="1" applyFont="1" applyFill="1" applyBorder="1"/>
    <xf numFmtId="3" fontId="3" fillId="2" borderId="1" xfId="0" applyNumberFormat="1" applyFont="1" applyFill="1" applyBorder="1"/>
    <xf numFmtId="3" fontId="4" fillId="0" borderId="1" xfId="0" applyNumberFormat="1" applyFont="1" applyFill="1" applyBorder="1"/>
    <xf numFmtId="3" fontId="0" fillId="3" borderId="1" xfId="0" applyNumberFormat="1" applyFill="1" applyBorder="1"/>
    <xf numFmtId="0" fontId="0" fillId="0" borderId="0" xfId="0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/>
    <xf numFmtId="3" fontId="1" fillId="3" borderId="1" xfId="0" applyNumberFormat="1" applyFont="1" applyFill="1" applyBorder="1"/>
    <xf numFmtId="3" fontId="1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zoomScale="90" zoomScaleNormal="90" workbookViewId="0">
      <selection activeCell="A12" sqref="A1:XFD12"/>
    </sheetView>
  </sheetViews>
  <sheetFormatPr defaultRowHeight="15" x14ac:dyDescent="0.25"/>
  <cols>
    <col min="1" max="1" width="27.85546875" customWidth="1"/>
    <col min="2" max="2" width="13.140625" customWidth="1"/>
    <col min="3" max="3" width="13" customWidth="1"/>
    <col min="4" max="4" width="11.5703125" customWidth="1"/>
    <col min="5" max="5" width="13.85546875" customWidth="1"/>
    <col min="6" max="6" width="13.140625" customWidth="1"/>
    <col min="7" max="7" width="12.85546875" style="3" customWidth="1"/>
    <col min="8" max="8" width="12.140625" style="3" customWidth="1"/>
    <col min="9" max="9" width="12" style="3" customWidth="1"/>
    <col min="10" max="10" width="14.42578125" customWidth="1"/>
    <col min="11" max="11" width="12.42578125" customWidth="1"/>
    <col min="12" max="12" width="11.7109375" customWidth="1"/>
    <col min="13" max="13" width="11.42578125" customWidth="1"/>
    <col min="14" max="14" width="11.7109375" customWidth="1"/>
    <col min="15" max="15" width="12.140625" customWidth="1"/>
    <col min="16" max="16" width="12.85546875" customWidth="1"/>
    <col min="17" max="17" width="11.7109375" customWidth="1"/>
    <col min="18" max="19" width="12.140625" customWidth="1"/>
    <col min="20" max="20" width="11.85546875" customWidth="1"/>
    <col min="21" max="21" width="12.42578125" customWidth="1"/>
    <col min="22" max="22" width="13" customWidth="1"/>
    <col min="23" max="23" width="11.85546875" customWidth="1"/>
    <col min="24" max="24" width="11.42578125" customWidth="1"/>
    <col min="25" max="25" width="12" customWidth="1"/>
  </cols>
  <sheetData>
    <row r="1" spans="1:29" ht="18.75" x14ac:dyDescent="0.3">
      <c r="J1" s="6"/>
      <c r="K1" s="6"/>
      <c r="L1" s="6"/>
      <c r="M1" s="6"/>
      <c r="Q1" s="6"/>
      <c r="R1" s="1"/>
    </row>
    <row r="2" spans="1:29" ht="15.75" x14ac:dyDescent="0.25">
      <c r="B2" s="26" t="s">
        <v>28</v>
      </c>
      <c r="C2" s="26"/>
      <c r="D2" s="26"/>
      <c r="E2" s="26"/>
      <c r="F2" s="26" t="s">
        <v>29</v>
      </c>
      <c r="G2" s="26"/>
      <c r="H2" s="26"/>
      <c r="I2" s="26"/>
      <c r="J2" s="26" t="s">
        <v>30</v>
      </c>
      <c r="K2" s="26"/>
      <c r="L2" s="26"/>
      <c r="M2" s="26"/>
      <c r="N2" s="26" t="s">
        <v>31</v>
      </c>
      <c r="O2" s="26"/>
      <c r="P2" s="26"/>
      <c r="Q2" s="26"/>
      <c r="R2" s="26" t="s">
        <v>32</v>
      </c>
      <c r="S2" s="26"/>
      <c r="T2" s="26"/>
      <c r="U2" s="26"/>
      <c r="V2" s="26" t="s">
        <v>34</v>
      </c>
      <c r="W2" s="26"/>
      <c r="X2" s="26"/>
      <c r="Y2" s="26"/>
    </row>
    <row r="3" spans="1:29" s="14" customFormat="1" ht="63.75" x14ac:dyDescent="0.25">
      <c r="A3" s="18"/>
      <c r="B3" s="19" t="s">
        <v>23</v>
      </c>
      <c r="C3" s="19" t="s">
        <v>24</v>
      </c>
      <c r="D3" s="19" t="s">
        <v>25</v>
      </c>
      <c r="E3" s="20" t="s">
        <v>0</v>
      </c>
      <c r="F3" s="19" t="s">
        <v>23</v>
      </c>
      <c r="G3" s="19" t="s">
        <v>24</v>
      </c>
      <c r="H3" s="19" t="s">
        <v>25</v>
      </c>
      <c r="I3" s="20" t="s">
        <v>0</v>
      </c>
      <c r="J3" s="19" t="s">
        <v>23</v>
      </c>
      <c r="K3" s="19" t="s">
        <v>24</v>
      </c>
      <c r="L3" s="19" t="s">
        <v>25</v>
      </c>
      <c r="M3" s="20" t="s">
        <v>0</v>
      </c>
      <c r="N3" s="19" t="s">
        <v>26</v>
      </c>
      <c r="O3" s="19" t="s">
        <v>24</v>
      </c>
      <c r="P3" s="19" t="s">
        <v>27</v>
      </c>
      <c r="Q3" s="20" t="s">
        <v>0</v>
      </c>
      <c r="R3" s="19" t="s">
        <v>26</v>
      </c>
      <c r="S3" s="19" t="s">
        <v>24</v>
      </c>
      <c r="T3" s="19" t="s">
        <v>27</v>
      </c>
      <c r="U3" s="20" t="s">
        <v>0</v>
      </c>
      <c r="V3" s="19" t="s">
        <v>26</v>
      </c>
      <c r="W3" s="19" t="s">
        <v>24</v>
      </c>
      <c r="X3" s="19" t="s">
        <v>27</v>
      </c>
      <c r="Y3" s="20" t="s">
        <v>0</v>
      </c>
    </row>
    <row r="4" spans="1:29" x14ac:dyDescent="0.25">
      <c r="A4" s="5" t="s">
        <v>2</v>
      </c>
      <c r="B4" s="8">
        <v>904</v>
      </c>
      <c r="C4" s="8">
        <v>303</v>
      </c>
      <c r="D4" s="8">
        <v>304</v>
      </c>
      <c r="E4" s="21">
        <f>SUM(B4:D4)</f>
        <v>1511</v>
      </c>
      <c r="F4" s="8">
        <v>925</v>
      </c>
      <c r="G4" s="8">
        <v>431</v>
      </c>
      <c r="H4" s="8">
        <v>306</v>
      </c>
      <c r="I4" s="21">
        <f>SUM(F4:H4)</f>
        <v>1662</v>
      </c>
      <c r="J4" s="8">
        <v>923</v>
      </c>
      <c r="K4" s="8">
        <v>436</v>
      </c>
      <c r="L4" s="8">
        <v>314</v>
      </c>
      <c r="M4" s="21">
        <f>SUM(J4:L4)</f>
        <v>1673</v>
      </c>
      <c r="N4" s="8">
        <v>916</v>
      </c>
      <c r="O4" s="8">
        <v>434</v>
      </c>
      <c r="P4" s="8">
        <v>317</v>
      </c>
      <c r="Q4" s="21">
        <v>1667</v>
      </c>
      <c r="R4" s="8">
        <v>932</v>
      </c>
      <c r="S4" s="8">
        <v>444</v>
      </c>
      <c r="T4" s="8">
        <v>316</v>
      </c>
      <c r="U4" s="21">
        <v>1692</v>
      </c>
      <c r="V4" s="8">
        <v>935</v>
      </c>
      <c r="W4" s="8">
        <v>430</v>
      </c>
      <c r="X4" s="8">
        <v>319</v>
      </c>
      <c r="Y4" s="24">
        <f>SUM(V4:X4)</f>
        <v>1684</v>
      </c>
    </row>
    <row r="5" spans="1:29" x14ac:dyDescent="0.25">
      <c r="A5" s="7" t="s">
        <v>3</v>
      </c>
      <c r="B5" s="9">
        <v>937</v>
      </c>
      <c r="C5" s="9">
        <v>31</v>
      </c>
      <c r="D5" s="9"/>
      <c r="E5" s="21">
        <f>SUM(B5:D5)</f>
        <v>968</v>
      </c>
      <c r="F5" s="9">
        <v>900</v>
      </c>
      <c r="G5" s="9">
        <v>29</v>
      </c>
      <c r="H5" s="9"/>
      <c r="I5" s="21">
        <f>SUM(F5:H5)</f>
        <v>929</v>
      </c>
      <c r="J5" s="9">
        <v>870</v>
      </c>
      <c r="K5" s="9">
        <v>31</v>
      </c>
      <c r="L5" s="9"/>
      <c r="M5" s="21">
        <f>SUM(J5:L5)</f>
        <v>901</v>
      </c>
      <c r="N5" s="10">
        <v>845</v>
      </c>
      <c r="O5" s="10">
        <v>32</v>
      </c>
      <c r="P5" s="10"/>
      <c r="Q5" s="21">
        <v>877</v>
      </c>
      <c r="R5" s="10">
        <v>849</v>
      </c>
      <c r="S5" s="10">
        <v>31</v>
      </c>
      <c r="T5" s="10">
        <v>9</v>
      </c>
      <c r="U5" s="21">
        <v>889</v>
      </c>
      <c r="V5" s="10">
        <v>867</v>
      </c>
      <c r="W5" s="10">
        <v>31</v>
      </c>
      <c r="X5" s="10">
        <v>1</v>
      </c>
      <c r="Y5" s="24">
        <f>SUM(V5:X5)</f>
        <v>899</v>
      </c>
      <c r="AA5" s="2"/>
      <c r="AB5" s="2"/>
      <c r="AC5" s="2"/>
    </row>
    <row r="6" spans="1:29" x14ac:dyDescent="0.25">
      <c r="A6" s="7" t="s">
        <v>4</v>
      </c>
      <c r="B6" s="9">
        <v>442</v>
      </c>
      <c r="C6" s="9">
        <v>18</v>
      </c>
      <c r="D6" s="9"/>
      <c r="E6" s="21">
        <f t="shared" ref="E6:E12" si="0">SUM(B6:D6)</f>
        <v>460</v>
      </c>
      <c r="F6" s="9">
        <v>426</v>
      </c>
      <c r="G6" s="9">
        <v>18</v>
      </c>
      <c r="H6" s="9"/>
      <c r="I6" s="21">
        <f t="shared" ref="I6:I12" si="1">SUM(F6:H6)</f>
        <v>444</v>
      </c>
      <c r="J6" s="9">
        <v>426</v>
      </c>
      <c r="K6" s="9">
        <v>18</v>
      </c>
      <c r="L6" s="9"/>
      <c r="M6" s="21">
        <f t="shared" ref="M6:M12" si="2">SUM(J6:L6)</f>
        <v>444</v>
      </c>
      <c r="N6" s="10">
        <v>413</v>
      </c>
      <c r="O6" s="10">
        <v>17</v>
      </c>
      <c r="P6" s="10"/>
      <c r="Q6" s="21">
        <v>430</v>
      </c>
      <c r="R6" s="10">
        <v>410</v>
      </c>
      <c r="S6" s="10">
        <v>18</v>
      </c>
      <c r="T6" s="10">
        <v>0</v>
      </c>
      <c r="U6" s="21">
        <v>428</v>
      </c>
      <c r="V6" s="10">
        <v>410</v>
      </c>
      <c r="W6" s="10">
        <v>18</v>
      </c>
      <c r="X6" s="10"/>
      <c r="Y6" s="24">
        <f t="shared" ref="Y6:Y12" si="3">SUM(V6:X6)</f>
        <v>428</v>
      </c>
      <c r="AA6" s="2"/>
      <c r="AB6" s="2"/>
      <c r="AC6" s="2"/>
    </row>
    <row r="7" spans="1:29" x14ac:dyDescent="0.25">
      <c r="A7" s="7" t="s">
        <v>5</v>
      </c>
      <c r="B7" s="9">
        <v>439</v>
      </c>
      <c r="C7" s="9">
        <v>18</v>
      </c>
      <c r="D7" s="9"/>
      <c r="E7" s="21">
        <f t="shared" si="0"/>
        <v>457</v>
      </c>
      <c r="F7" s="9">
        <v>426</v>
      </c>
      <c r="G7" s="9">
        <v>20</v>
      </c>
      <c r="H7" s="9"/>
      <c r="I7" s="21">
        <f t="shared" si="1"/>
        <v>446</v>
      </c>
      <c r="J7" s="9">
        <v>427</v>
      </c>
      <c r="K7" s="9">
        <v>19</v>
      </c>
      <c r="L7" s="9"/>
      <c r="M7" s="21">
        <f t="shared" si="2"/>
        <v>446</v>
      </c>
      <c r="N7" s="10">
        <v>413</v>
      </c>
      <c r="O7" s="10">
        <v>20</v>
      </c>
      <c r="P7" s="10"/>
      <c r="Q7" s="21">
        <v>433</v>
      </c>
      <c r="R7" s="10">
        <v>406</v>
      </c>
      <c r="S7" s="10">
        <v>20</v>
      </c>
      <c r="T7" s="10">
        <v>1</v>
      </c>
      <c r="U7" s="21">
        <v>427</v>
      </c>
      <c r="V7" s="10">
        <v>411</v>
      </c>
      <c r="W7" s="10">
        <v>19</v>
      </c>
      <c r="X7" s="10"/>
      <c r="Y7" s="24">
        <f t="shared" si="3"/>
        <v>430</v>
      </c>
      <c r="AA7" s="2"/>
      <c r="AB7" s="2"/>
      <c r="AC7" s="2"/>
    </row>
    <row r="8" spans="1:29" x14ac:dyDescent="0.25">
      <c r="A8" s="7" t="s">
        <v>6</v>
      </c>
      <c r="B8" s="9">
        <v>513</v>
      </c>
      <c r="C8" s="9">
        <v>19</v>
      </c>
      <c r="D8" s="9"/>
      <c r="E8" s="21">
        <f t="shared" si="0"/>
        <v>532</v>
      </c>
      <c r="F8" s="9">
        <v>504</v>
      </c>
      <c r="G8" s="9">
        <v>19</v>
      </c>
      <c r="H8" s="9"/>
      <c r="I8" s="21">
        <f t="shared" si="1"/>
        <v>523</v>
      </c>
      <c r="J8" s="9">
        <v>491</v>
      </c>
      <c r="K8" s="9">
        <v>19</v>
      </c>
      <c r="L8" s="9"/>
      <c r="M8" s="21">
        <f t="shared" si="2"/>
        <v>510</v>
      </c>
      <c r="N8" s="10">
        <v>487</v>
      </c>
      <c r="O8" s="10">
        <v>18</v>
      </c>
      <c r="P8" s="10"/>
      <c r="Q8" s="21">
        <v>505</v>
      </c>
      <c r="R8" s="10">
        <v>483</v>
      </c>
      <c r="S8" s="10">
        <v>19</v>
      </c>
      <c r="T8" s="10">
        <v>4</v>
      </c>
      <c r="U8" s="21">
        <v>506</v>
      </c>
      <c r="V8" s="10">
        <v>482</v>
      </c>
      <c r="W8" s="10">
        <v>20</v>
      </c>
      <c r="X8" s="10"/>
      <c r="Y8" s="24">
        <f t="shared" si="3"/>
        <v>502</v>
      </c>
      <c r="AA8" s="2"/>
      <c r="AB8" s="2"/>
      <c r="AC8" s="2"/>
    </row>
    <row r="9" spans="1:29" x14ac:dyDescent="0.25">
      <c r="A9" s="7" t="s">
        <v>7</v>
      </c>
      <c r="B9" s="9">
        <v>530</v>
      </c>
      <c r="C9" s="9">
        <v>22</v>
      </c>
      <c r="D9" s="9"/>
      <c r="E9" s="21">
        <f t="shared" si="0"/>
        <v>552</v>
      </c>
      <c r="F9" s="9">
        <v>522</v>
      </c>
      <c r="G9" s="9">
        <v>23</v>
      </c>
      <c r="H9" s="9"/>
      <c r="I9" s="21">
        <f t="shared" si="1"/>
        <v>545</v>
      </c>
      <c r="J9" s="9">
        <v>517</v>
      </c>
      <c r="K9" s="9">
        <v>22</v>
      </c>
      <c r="L9" s="9"/>
      <c r="M9" s="21">
        <f t="shared" si="2"/>
        <v>539</v>
      </c>
      <c r="N9" s="10">
        <v>505</v>
      </c>
      <c r="O9" s="10">
        <v>24</v>
      </c>
      <c r="P9" s="10"/>
      <c r="Q9" s="21">
        <v>529</v>
      </c>
      <c r="R9" s="10">
        <v>495</v>
      </c>
      <c r="S9" s="10">
        <v>23</v>
      </c>
      <c r="T9" s="10">
        <v>5</v>
      </c>
      <c r="U9" s="21">
        <v>523</v>
      </c>
      <c r="V9" s="10">
        <v>502</v>
      </c>
      <c r="W9" s="10">
        <v>22</v>
      </c>
      <c r="X9" s="10"/>
      <c r="Y9" s="24">
        <f t="shared" si="3"/>
        <v>524</v>
      </c>
      <c r="AA9" s="2"/>
      <c r="AB9" s="2"/>
      <c r="AC9" s="2"/>
    </row>
    <row r="10" spans="1:29" x14ac:dyDescent="0.25">
      <c r="A10" s="7" t="s">
        <v>8</v>
      </c>
      <c r="B10" s="9">
        <v>497</v>
      </c>
      <c r="C10" s="9">
        <v>15</v>
      </c>
      <c r="D10" s="9"/>
      <c r="E10" s="21">
        <f t="shared" si="0"/>
        <v>512</v>
      </c>
      <c r="F10" s="9">
        <v>489</v>
      </c>
      <c r="G10" s="9">
        <v>16</v>
      </c>
      <c r="H10" s="9"/>
      <c r="I10" s="21">
        <f t="shared" si="1"/>
        <v>505</v>
      </c>
      <c r="J10" s="9">
        <v>481</v>
      </c>
      <c r="K10" s="9">
        <v>16</v>
      </c>
      <c r="L10" s="9"/>
      <c r="M10" s="21">
        <f t="shared" si="2"/>
        <v>497</v>
      </c>
      <c r="N10" s="10">
        <v>466</v>
      </c>
      <c r="O10" s="10">
        <v>15</v>
      </c>
      <c r="P10" s="10"/>
      <c r="Q10" s="21">
        <v>481</v>
      </c>
      <c r="R10" s="10">
        <v>453</v>
      </c>
      <c r="S10" s="10">
        <v>15</v>
      </c>
      <c r="T10" s="10">
        <v>1</v>
      </c>
      <c r="U10" s="21">
        <v>469</v>
      </c>
      <c r="V10" s="10">
        <v>455</v>
      </c>
      <c r="W10" s="10">
        <v>16</v>
      </c>
      <c r="X10" s="10"/>
      <c r="Y10" s="24">
        <f t="shared" si="3"/>
        <v>471</v>
      </c>
      <c r="AA10" s="2"/>
      <c r="AB10" s="2"/>
      <c r="AC10" s="2"/>
    </row>
    <row r="11" spans="1:29" x14ac:dyDescent="0.25">
      <c r="A11" s="7" t="s">
        <v>9</v>
      </c>
      <c r="B11" s="9">
        <v>503</v>
      </c>
      <c r="C11" s="9">
        <v>23</v>
      </c>
      <c r="D11" s="9"/>
      <c r="E11" s="21">
        <f t="shared" si="0"/>
        <v>526</v>
      </c>
      <c r="F11" s="9">
        <v>489</v>
      </c>
      <c r="G11" s="9">
        <v>22</v>
      </c>
      <c r="H11" s="9"/>
      <c r="I11" s="21">
        <f t="shared" si="1"/>
        <v>511</v>
      </c>
      <c r="J11" s="9">
        <v>482</v>
      </c>
      <c r="K11" s="9">
        <v>23</v>
      </c>
      <c r="L11" s="9"/>
      <c r="M11" s="21">
        <f t="shared" si="2"/>
        <v>505</v>
      </c>
      <c r="N11" s="10">
        <v>477</v>
      </c>
      <c r="O11" s="10">
        <v>22</v>
      </c>
      <c r="P11" s="10"/>
      <c r="Q11" s="21">
        <v>499</v>
      </c>
      <c r="R11" s="10">
        <v>471</v>
      </c>
      <c r="S11" s="10">
        <v>21</v>
      </c>
      <c r="T11" s="10"/>
      <c r="U11" s="21">
        <v>492</v>
      </c>
      <c r="V11" s="10">
        <v>462</v>
      </c>
      <c r="W11" s="10">
        <v>22</v>
      </c>
      <c r="X11" s="10"/>
      <c r="Y11" s="24">
        <f t="shared" si="3"/>
        <v>484</v>
      </c>
      <c r="AA11" s="2"/>
      <c r="AB11" s="2"/>
      <c r="AC11" s="2"/>
    </row>
    <row r="12" spans="1:29" x14ac:dyDescent="0.25">
      <c r="A12" s="7" t="s">
        <v>10</v>
      </c>
      <c r="B12" s="9">
        <v>509</v>
      </c>
      <c r="C12" s="9">
        <v>20</v>
      </c>
      <c r="D12" s="9"/>
      <c r="E12" s="21">
        <f t="shared" si="0"/>
        <v>529</v>
      </c>
      <c r="F12" s="9">
        <v>497</v>
      </c>
      <c r="G12" s="9">
        <v>21</v>
      </c>
      <c r="H12" s="9"/>
      <c r="I12" s="21">
        <f t="shared" si="1"/>
        <v>518</v>
      </c>
      <c r="J12" s="9">
        <v>488</v>
      </c>
      <c r="K12" s="9">
        <v>20</v>
      </c>
      <c r="L12" s="9"/>
      <c r="M12" s="21">
        <f t="shared" si="2"/>
        <v>508</v>
      </c>
      <c r="N12" s="10">
        <v>467</v>
      </c>
      <c r="O12" s="10">
        <v>19</v>
      </c>
      <c r="P12" s="10"/>
      <c r="Q12" s="21">
        <v>486</v>
      </c>
      <c r="R12" s="10">
        <v>461</v>
      </c>
      <c r="S12" s="10">
        <v>18</v>
      </c>
      <c r="T12" s="10">
        <v>9</v>
      </c>
      <c r="U12" s="21">
        <v>488</v>
      </c>
      <c r="V12" s="10">
        <v>465</v>
      </c>
      <c r="W12" s="10">
        <v>17</v>
      </c>
      <c r="X12" s="10"/>
      <c r="Y12" s="24">
        <f t="shared" si="3"/>
        <v>482</v>
      </c>
      <c r="AA12" s="2"/>
      <c r="AB12" s="2"/>
      <c r="AC12" s="2"/>
    </row>
    <row r="13" spans="1:29" s="14" customFormat="1" ht="75" x14ac:dyDescent="0.25">
      <c r="A13" s="17" t="s">
        <v>33</v>
      </c>
      <c r="B13" s="15">
        <v>113</v>
      </c>
      <c r="C13" s="15">
        <v>2</v>
      </c>
      <c r="D13" s="15"/>
      <c r="E13" s="22">
        <f>SUM(B13:D13)</f>
        <v>115</v>
      </c>
      <c r="F13" s="15">
        <v>140</v>
      </c>
      <c r="G13" s="15">
        <v>2</v>
      </c>
      <c r="H13" s="15"/>
      <c r="I13" s="22">
        <f>SUM(F13:H13)</f>
        <v>142</v>
      </c>
      <c r="J13" s="15">
        <v>139</v>
      </c>
      <c r="K13" s="15">
        <v>2</v>
      </c>
      <c r="L13" s="15">
        <v>2</v>
      </c>
      <c r="M13" s="22">
        <f>SUM(J13:L13)</f>
        <v>143</v>
      </c>
      <c r="N13" s="16">
        <v>139</v>
      </c>
      <c r="O13" s="16">
        <v>2</v>
      </c>
      <c r="P13" s="16">
        <v>6</v>
      </c>
      <c r="Q13" s="22">
        <v>147</v>
      </c>
      <c r="R13" s="16">
        <v>138</v>
      </c>
      <c r="S13" s="16">
        <v>2</v>
      </c>
      <c r="T13" s="16">
        <v>14</v>
      </c>
      <c r="U13" s="22">
        <v>154</v>
      </c>
      <c r="V13" s="16">
        <v>137</v>
      </c>
      <c r="W13" s="16">
        <v>2</v>
      </c>
      <c r="X13" s="16">
        <v>4</v>
      </c>
      <c r="Y13" s="25">
        <f>SUM(V13:X13)</f>
        <v>143</v>
      </c>
      <c r="AA13" s="2"/>
      <c r="AB13" s="2"/>
      <c r="AC13" s="2"/>
    </row>
    <row r="14" spans="1:29" x14ac:dyDescent="0.25">
      <c r="A14" s="5" t="s">
        <v>11</v>
      </c>
      <c r="B14" s="8">
        <f t="shared" ref="B14:M14" si="4">SUM(B5:B13)</f>
        <v>4483</v>
      </c>
      <c r="C14" s="8">
        <f t="shared" si="4"/>
        <v>168</v>
      </c>
      <c r="D14" s="8">
        <f t="shared" si="4"/>
        <v>0</v>
      </c>
      <c r="E14" s="21">
        <f t="shared" si="4"/>
        <v>4651</v>
      </c>
      <c r="F14" s="8">
        <f t="shared" si="4"/>
        <v>4393</v>
      </c>
      <c r="G14" s="8">
        <f t="shared" si="4"/>
        <v>170</v>
      </c>
      <c r="H14" s="8">
        <f t="shared" si="4"/>
        <v>0</v>
      </c>
      <c r="I14" s="21">
        <f t="shared" si="4"/>
        <v>4563</v>
      </c>
      <c r="J14" s="8">
        <f t="shared" si="4"/>
        <v>4321</v>
      </c>
      <c r="K14" s="8">
        <f t="shared" si="4"/>
        <v>170</v>
      </c>
      <c r="L14" s="8">
        <f t="shared" si="4"/>
        <v>2</v>
      </c>
      <c r="M14" s="21">
        <f t="shared" si="4"/>
        <v>4493</v>
      </c>
      <c r="N14" s="11">
        <v>4212</v>
      </c>
      <c r="O14" s="11">
        <v>169</v>
      </c>
      <c r="P14" s="11">
        <v>6</v>
      </c>
      <c r="Q14" s="21">
        <v>4387</v>
      </c>
      <c r="R14" s="11">
        <v>4166</v>
      </c>
      <c r="S14" s="11">
        <v>167</v>
      </c>
      <c r="T14" s="11">
        <v>43</v>
      </c>
      <c r="U14" s="21">
        <v>4376</v>
      </c>
      <c r="V14" s="11">
        <f>SUM(V5:V13)</f>
        <v>4191</v>
      </c>
      <c r="W14" s="11">
        <f>SUM(W5:W13)</f>
        <v>167</v>
      </c>
      <c r="X14" s="11">
        <f>SUM(X5:X13)</f>
        <v>5</v>
      </c>
      <c r="Y14" s="24">
        <f>SUM(Y5:Y13)</f>
        <v>4363</v>
      </c>
    </row>
    <row r="15" spans="1:29" x14ac:dyDescent="0.25">
      <c r="A15" s="7" t="s">
        <v>12</v>
      </c>
      <c r="B15" s="9">
        <v>22</v>
      </c>
      <c r="C15" s="9">
        <v>47</v>
      </c>
      <c r="D15" s="9">
        <v>411</v>
      </c>
      <c r="E15" s="23">
        <f>SUM(B15:D15)</f>
        <v>480</v>
      </c>
      <c r="F15" s="9">
        <v>22</v>
      </c>
      <c r="G15" s="9">
        <v>24</v>
      </c>
      <c r="H15" s="9">
        <v>412</v>
      </c>
      <c r="I15" s="23">
        <f>SUM(F15:H15)</f>
        <v>458</v>
      </c>
      <c r="J15" s="9">
        <v>23</v>
      </c>
      <c r="K15" s="9">
        <v>24</v>
      </c>
      <c r="L15" s="9">
        <v>393</v>
      </c>
      <c r="M15" s="23">
        <f>SUM(J15:L15)</f>
        <v>440</v>
      </c>
      <c r="N15" s="10">
        <v>24</v>
      </c>
      <c r="O15" s="10">
        <v>23</v>
      </c>
      <c r="P15" s="10">
        <v>387</v>
      </c>
      <c r="Q15" s="23">
        <v>434</v>
      </c>
      <c r="R15" s="10">
        <v>25</v>
      </c>
      <c r="S15" s="10">
        <v>23</v>
      </c>
      <c r="T15" s="10">
        <v>387</v>
      </c>
      <c r="U15" s="23">
        <v>435</v>
      </c>
      <c r="V15" s="10">
        <v>25</v>
      </c>
      <c r="W15" s="10">
        <v>22</v>
      </c>
      <c r="X15" s="10">
        <v>383</v>
      </c>
      <c r="Y15" s="13">
        <f>SUM(V15:X15)</f>
        <v>430</v>
      </c>
    </row>
    <row r="16" spans="1:29" x14ac:dyDescent="0.25">
      <c r="A16" s="7" t="s">
        <v>13</v>
      </c>
      <c r="B16" s="9">
        <v>17</v>
      </c>
      <c r="C16" s="9">
        <v>35</v>
      </c>
      <c r="D16" s="9">
        <v>318</v>
      </c>
      <c r="E16" s="23">
        <f>SUM(B16:D16)</f>
        <v>370</v>
      </c>
      <c r="F16" s="9">
        <v>21</v>
      </c>
      <c r="G16" s="9">
        <v>9</v>
      </c>
      <c r="H16" s="9">
        <v>320</v>
      </c>
      <c r="I16" s="23">
        <f>SUM(F16:H16)</f>
        <v>350</v>
      </c>
      <c r="J16" s="9">
        <v>21</v>
      </c>
      <c r="K16" s="9">
        <v>9</v>
      </c>
      <c r="L16" s="9">
        <v>312</v>
      </c>
      <c r="M16" s="23">
        <f>SUM(J16:L16)</f>
        <v>342</v>
      </c>
      <c r="N16" s="10">
        <v>21</v>
      </c>
      <c r="O16" s="10">
        <v>9</v>
      </c>
      <c r="P16" s="10">
        <v>309</v>
      </c>
      <c r="Q16" s="23">
        <v>339</v>
      </c>
      <c r="R16" s="10">
        <v>20</v>
      </c>
      <c r="S16" s="10">
        <v>8</v>
      </c>
      <c r="T16" s="10">
        <v>302</v>
      </c>
      <c r="U16" s="23">
        <v>330</v>
      </c>
      <c r="V16" s="10">
        <v>21</v>
      </c>
      <c r="W16" s="10">
        <v>8</v>
      </c>
      <c r="X16" s="10">
        <v>284</v>
      </c>
      <c r="Y16" s="13">
        <f>SUM(V16:X16)</f>
        <v>313</v>
      </c>
    </row>
    <row r="17" spans="1:25" x14ac:dyDescent="0.25">
      <c r="A17" s="7" t="s">
        <v>14</v>
      </c>
      <c r="B17" s="9">
        <v>19</v>
      </c>
      <c r="C17" s="9">
        <v>13</v>
      </c>
      <c r="D17" s="9">
        <v>213</v>
      </c>
      <c r="E17" s="23">
        <f t="shared" ref="E17:E23" si="5">SUM(B17:D17)</f>
        <v>245</v>
      </c>
      <c r="F17" s="9">
        <v>19</v>
      </c>
      <c r="G17" s="9">
        <v>5</v>
      </c>
      <c r="H17" s="9">
        <v>212</v>
      </c>
      <c r="I17" s="23">
        <f t="shared" ref="I17:I23" si="6">SUM(F17:H17)</f>
        <v>236</v>
      </c>
      <c r="J17" s="9">
        <v>18</v>
      </c>
      <c r="K17" s="9">
        <v>5</v>
      </c>
      <c r="L17" s="9">
        <v>207</v>
      </c>
      <c r="M17" s="23">
        <f t="shared" ref="M17:M23" si="7">SUM(J17:L17)</f>
        <v>230</v>
      </c>
      <c r="N17" s="10">
        <v>17</v>
      </c>
      <c r="O17" s="10">
        <v>5</v>
      </c>
      <c r="P17" s="10">
        <v>210</v>
      </c>
      <c r="Q17" s="23">
        <v>232</v>
      </c>
      <c r="R17" s="10">
        <v>17</v>
      </c>
      <c r="S17" s="10">
        <v>4</v>
      </c>
      <c r="T17" s="10">
        <v>208</v>
      </c>
      <c r="U17" s="23">
        <v>229</v>
      </c>
      <c r="V17" s="10">
        <v>16</v>
      </c>
      <c r="W17" s="10">
        <v>4</v>
      </c>
      <c r="X17" s="10">
        <v>190</v>
      </c>
      <c r="Y17" s="13">
        <f t="shared" ref="Y17:Y23" si="8">SUM(V17:X17)</f>
        <v>210</v>
      </c>
    </row>
    <row r="18" spans="1:25" x14ac:dyDescent="0.25">
      <c r="A18" s="7" t="s">
        <v>15</v>
      </c>
      <c r="B18" s="9">
        <v>19</v>
      </c>
      <c r="C18" s="9">
        <v>25</v>
      </c>
      <c r="D18" s="9">
        <v>255</v>
      </c>
      <c r="E18" s="23">
        <f t="shared" si="5"/>
        <v>299</v>
      </c>
      <c r="F18" s="9">
        <v>20</v>
      </c>
      <c r="G18" s="9">
        <v>11</v>
      </c>
      <c r="H18" s="9">
        <v>254</v>
      </c>
      <c r="I18" s="23">
        <f t="shared" si="6"/>
        <v>285</v>
      </c>
      <c r="J18" s="9">
        <v>17</v>
      </c>
      <c r="K18" s="9">
        <v>11</v>
      </c>
      <c r="L18" s="9">
        <v>257</v>
      </c>
      <c r="M18" s="23">
        <f t="shared" si="7"/>
        <v>285</v>
      </c>
      <c r="N18" s="10">
        <v>17</v>
      </c>
      <c r="O18" s="10">
        <v>11</v>
      </c>
      <c r="P18" s="10">
        <v>258</v>
      </c>
      <c r="Q18" s="23">
        <v>286</v>
      </c>
      <c r="R18" s="10">
        <v>15</v>
      </c>
      <c r="S18" s="10">
        <v>11</v>
      </c>
      <c r="T18" s="10">
        <v>248</v>
      </c>
      <c r="U18" s="23">
        <v>274</v>
      </c>
      <c r="V18" s="10">
        <v>13</v>
      </c>
      <c r="W18" s="10">
        <v>11</v>
      </c>
      <c r="X18" s="10">
        <v>223</v>
      </c>
      <c r="Y18" s="13">
        <f t="shared" si="8"/>
        <v>247</v>
      </c>
    </row>
    <row r="19" spans="1:25" x14ac:dyDescent="0.25">
      <c r="A19" s="7" t="s">
        <v>16</v>
      </c>
      <c r="B19" s="9">
        <v>19</v>
      </c>
      <c r="C19" s="9">
        <v>30</v>
      </c>
      <c r="D19" s="9">
        <v>226</v>
      </c>
      <c r="E19" s="23">
        <f t="shared" si="5"/>
        <v>275</v>
      </c>
      <c r="F19" s="9">
        <v>20</v>
      </c>
      <c r="G19" s="9">
        <v>8</v>
      </c>
      <c r="H19" s="9">
        <v>223</v>
      </c>
      <c r="I19" s="23">
        <f t="shared" si="6"/>
        <v>251</v>
      </c>
      <c r="J19" s="9">
        <v>19</v>
      </c>
      <c r="K19" s="9">
        <v>8</v>
      </c>
      <c r="L19" s="9">
        <v>221</v>
      </c>
      <c r="M19" s="23">
        <f t="shared" si="7"/>
        <v>248</v>
      </c>
      <c r="N19" s="10">
        <v>19</v>
      </c>
      <c r="O19" s="10">
        <v>8</v>
      </c>
      <c r="P19" s="10">
        <v>217</v>
      </c>
      <c r="Q19" s="23">
        <v>244</v>
      </c>
      <c r="R19" s="10">
        <v>18</v>
      </c>
      <c r="S19" s="10">
        <v>8</v>
      </c>
      <c r="T19" s="12">
        <v>219</v>
      </c>
      <c r="U19" s="23">
        <v>245</v>
      </c>
      <c r="V19" s="10">
        <v>17</v>
      </c>
      <c r="W19" s="10">
        <v>8</v>
      </c>
      <c r="X19" s="10">
        <v>199</v>
      </c>
      <c r="Y19" s="13">
        <f t="shared" si="8"/>
        <v>224</v>
      </c>
    </row>
    <row r="20" spans="1:25" x14ac:dyDescent="0.25">
      <c r="A20" s="7" t="s">
        <v>17</v>
      </c>
      <c r="B20" s="9">
        <v>13</v>
      </c>
      <c r="C20" s="9">
        <v>27</v>
      </c>
      <c r="D20" s="9">
        <v>194</v>
      </c>
      <c r="E20" s="23">
        <f t="shared" si="5"/>
        <v>234</v>
      </c>
      <c r="F20" s="9">
        <v>13</v>
      </c>
      <c r="G20" s="9">
        <v>4</v>
      </c>
      <c r="H20" s="9">
        <v>195</v>
      </c>
      <c r="I20" s="23">
        <f t="shared" si="6"/>
        <v>212</v>
      </c>
      <c r="J20" s="9">
        <v>12</v>
      </c>
      <c r="K20" s="9">
        <v>4</v>
      </c>
      <c r="L20" s="9">
        <v>191</v>
      </c>
      <c r="M20" s="23">
        <f t="shared" si="7"/>
        <v>207</v>
      </c>
      <c r="N20" s="10">
        <v>11</v>
      </c>
      <c r="O20" s="10">
        <v>5</v>
      </c>
      <c r="P20" s="10">
        <v>187</v>
      </c>
      <c r="Q20" s="23">
        <v>203</v>
      </c>
      <c r="R20" s="10">
        <v>12</v>
      </c>
      <c r="S20" s="10">
        <v>5</v>
      </c>
      <c r="T20" s="10">
        <v>187</v>
      </c>
      <c r="U20" s="23">
        <v>204</v>
      </c>
      <c r="V20" s="10">
        <v>13</v>
      </c>
      <c r="W20" s="10">
        <v>5</v>
      </c>
      <c r="X20" s="10">
        <v>172</v>
      </c>
      <c r="Y20" s="13">
        <f t="shared" si="8"/>
        <v>190</v>
      </c>
    </row>
    <row r="21" spans="1:25" x14ac:dyDescent="0.25">
      <c r="A21" s="7" t="s">
        <v>18</v>
      </c>
      <c r="B21" s="9">
        <v>17</v>
      </c>
      <c r="C21" s="9">
        <v>34</v>
      </c>
      <c r="D21" s="9">
        <v>238</v>
      </c>
      <c r="E21" s="23">
        <f t="shared" si="5"/>
        <v>289</v>
      </c>
      <c r="F21" s="9">
        <v>18</v>
      </c>
      <c r="G21" s="9">
        <v>8</v>
      </c>
      <c r="H21" s="9">
        <v>236</v>
      </c>
      <c r="I21" s="23">
        <f t="shared" si="6"/>
        <v>262</v>
      </c>
      <c r="J21" s="9">
        <v>17</v>
      </c>
      <c r="K21" s="9">
        <v>8</v>
      </c>
      <c r="L21" s="9">
        <v>233</v>
      </c>
      <c r="M21" s="23">
        <f t="shared" si="7"/>
        <v>258</v>
      </c>
      <c r="N21" s="10">
        <v>16</v>
      </c>
      <c r="O21" s="10">
        <v>8</v>
      </c>
      <c r="P21" s="10">
        <v>230</v>
      </c>
      <c r="Q21" s="23">
        <v>254</v>
      </c>
      <c r="R21" s="10">
        <v>17</v>
      </c>
      <c r="S21" s="10">
        <v>8</v>
      </c>
      <c r="T21" s="10">
        <v>226</v>
      </c>
      <c r="U21" s="23">
        <v>251</v>
      </c>
      <c r="V21" s="10">
        <v>14</v>
      </c>
      <c r="W21" s="10">
        <v>7</v>
      </c>
      <c r="X21" s="10">
        <v>217</v>
      </c>
      <c r="Y21" s="13">
        <f t="shared" si="8"/>
        <v>238</v>
      </c>
    </row>
    <row r="22" spans="1:25" x14ac:dyDescent="0.25">
      <c r="A22" s="7" t="s">
        <v>19</v>
      </c>
      <c r="B22" s="9">
        <v>10</v>
      </c>
      <c r="C22" s="9">
        <v>20</v>
      </c>
      <c r="D22" s="9">
        <v>201</v>
      </c>
      <c r="E22" s="23">
        <f t="shared" si="5"/>
        <v>231</v>
      </c>
      <c r="F22" s="9">
        <v>9</v>
      </c>
      <c r="G22" s="9">
        <v>10</v>
      </c>
      <c r="H22" s="9">
        <v>198</v>
      </c>
      <c r="I22" s="23">
        <f t="shared" si="6"/>
        <v>217</v>
      </c>
      <c r="J22" s="9">
        <v>9</v>
      </c>
      <c r="K22" s="9">
        <v>9</v>
      </c>
      <c r="L22" s="9">
        <v>196</v>
      </c>
      <c r="M22" s="23">
        <f t="shared" si="7"/>
        <v>214</v>
      </c>
      <c r="N22" s="10">
        <v>9</v>
      </c>
      <c r="O22" s="10">
        <v>9</v>
      </c>
      <c r="P22" s="10">
        <v>200</v>
      </c>
      <c r="Q22" s="23">
        <v>218</v>
      </c>
      <c r="R22" s="10">
        <v>9</v>
      </c>
      <c r="S22" s="10">
        <v>9</v>
      </c>
      <c r="T22" s="10">
        <v>200</v>
      </c>
      <c r="U22" s="23">
        <v>218</v>
      </c>
      <c r="V22" s="10">
        <v>11</v>
      </c>
      <c r="W22" s="10">
        <v>8</v>
      </c>
      <c r="X22" s="10">
        <v>193</v>
      </c>
      <c r="Y22" s="13">
        <f t="shared" si="8"/>
        <v>212</v>
      </c>
    </row>
    <row r="23" spans="1:25" x14ac:dyDescent="0.25">
      <c r="A23" s="7" t="s">
        <v>20</v>
      </c>
      <c r="B23" s="9">
        <v>2</v>
      </c>
      <c r="C23" s="9">
        <v>22</v>
      </c>
      <c r="D23" s="9">
        <f>413-1</f>
        <v>412</v>
      </c>
      <c r="E23" s="23">
        <f t="shared" si="5"/>
        <v>436</v>
      </c>
      <c r="F23" s="9">
        <v>2</v>
      </c>
      <c r="G23" s="9">
        <v>4</v>
      </c>
      <c r="H23" s="9">
        <f>407-1</f>
        <v>406</v>
      </c>
      <c r="I23" s="23">
        <f t="shared" si="6"/>
        <v>412</v>
      </c>
      <c r="J23" s="9">
        <v>2</v>
      </c>
      <c r="K23" s="9">
        <v>4</v>
      </c>
      <c r="L23" s="9">
        <v>402</v>
      </c>
      <c r="M23" s="23">
        <f t="shared" si="7"/>
        <v>408</v>
      </c>
      <c r="N23" s="10">
        <v>2</v>
      </c>
      <c r="O23" s="10">
        <v>4</v>
      </c>
      <c r="P23" s="10">
        <v>402</v>
      </c>
      <c r="Q23" s="23">
        <v>408</v>
      </c>
      <c r="R23" s="10">
        <v>2</v>
      </c>
      <c r="S23" s="10">
        <v>3</v>
      </c>
      <c r="T23" s="10">
        <v>391</v>
      </c>
      <c r="U23" s="23">
        <v>396</v>
      </c>
      <c r="V23" s="10">
        <v>2</v>
      </c>
      <c r="W23" s="10">
        <v>3</v>
      </c>
      <c r="X23" s="10">
        <v>390</v>
      </c>
      <c r="Y23" s="13">
        <f t="shared" si="8"/>
        <v>395</v>
      </c>
    </row>
    <row r="24" spans="1:25" x14ac:dyDescent="0.25">
      <c r="A24" s="4" t="s">
        <v>21</v>
      </c>
      <c r="B24" s="8">
        <f t="shared" ref="B24:M24" si="9">SUM(B15:B23)</f>
        <v>138</v>
      </c>
      <c r="C24" s="8">
        <f t="shared" si="9"/>
        <v>253</v>
      </c>
      <c r="D24" s="8">
        <f t="shared" si="9"/>
        <v>2468</v>
      </c>
      <c r="E24" s="21">
        <f t="shared" si="9"/>
        <v>2859</v>
      </c>
      <c r="F24" s="8">
        <f t="shared" si="9"/>
        <v>144</v>
      </c>
      <c r="G24" s="8">
        <f t="shared" si="9"/>
        <v>83</v>
      </c>
      <c r="H24" s="8">
        <f t="shared" si="9"/>
        <v>2456</v>
      </c>
      <c r="I24" s="21">
        <f t="shared" si="9"/>
        <v>2683</v>
      </c>
      <c r="J24" s="8">
        <f t="shared" si="9"/>
        <v>138</v>
      </c>
      <c r="K24" s="8">
        <f t="shared" si="9"/>
        <v>82</v>
      </c>
      <c r="L24" s="8">
        <f t="shared" si="9"/>
        <v>2412</v>
      </c>
      <c r="M24" s="21">
        <f t="shared" si="9"/>
        <v>2632</v>
      </c>
      <c r="N24" s="11">
        <v>136</v>
      </c>
      <c r="O24" s="11">
        <v>82</v>
      </c>
      <c r="P24" s="11">
        <v>2400</v>
      </c>
      <c r="Q24" s="21">
        <v>2618</v>
      </c>
      <c r="R24" s="11">
        <v>135</v>
      </c>
      <c r="S24" s="11">
        <v>79</v>
      </c>
      <c r="T24" s="11">
        <v>2368</v>
      </c>
      <c r="U24" s="21">
        <v>2582</v>
      </c>
      <c r="V24" s="11">
        <f>SUM(V15:V23)</f>
        <v>132</v>
      </c>
      <c r="W24" s="11">
        <f>SUM(W15:W23)</f>
        <v>76</v>
      </c>
      <c r="X24" s="11">
        <f>SUM(X15:X23)</f>
        <v>2251</v>
      </c>
      <c r="Y24" s="24">
        <f>SUM(Y15:Y23)</f>
        <v>2459</v>
      </c>
    </row>
    <row r="25" spans="1:25" x14ac:dyDescent="0.25">
      <c r="A25" s="5" t="s">
        <v>22</v>
      </c>
      <c r="B25" s="8">
        <v>4</v>
      </c>
      <c r="C25" s="8">
        <v>10</v>
      </c>
      <c r="D25" s="8">
        <v>243</v>
      </c>
      <c r="E25" s="21">
        <f>SUM(B25:D25)</f>
        <v>257</v>
      </c>
      <c r="F25" s="8">
        <v>3</v>
      </c>
      <c r="G25" s="8">
        <v>10</v>
      </c>
      <c r="H25" s="8">
        <v>244</v>
      </c>
      <c r="I25" s="21">
        <f>SUM(F25:H25)</f>
        <v>257</v>
      </c>
      <c r="J25" s="8">
        <v>3</v>
      </c>
      <c r="K25" s="8">
        <v>7</v>
      </c>
      <c r="L25" s="8">
        <v>248</v>
      </c>
      <c r="M25" s="21">
        <f>SUM(J25:L25)</f>
        <v>258</v>
      </c>
      <c r="N25" s="11">
        <v>4</v>
      </c>
      <c r="O25" s="11">
        <v>6</v>
      </c>
      <c r="P25" s="11">
        <v>244</v>
      </c>
      <c r="Q25" s="21">
        <v>254</v>
      </c>
      <c r="R25" s="11">
        <v>4</v>
      </c>
      <c r="S25" s="11">
        <v>5</v>
      </c>
      <c r="T25" s="11">
        <v>244</v>
      </c>
      <c r="U25" s="21">
        <v>253</v>
      </c>
      <c r="V25" s="11">
        <v>3</v>
      </c>
      <c r="W25" s="11">
        <v>5</v>
      </c>
      <c r="X25" s="11">
        <v>241</v>
      </c>
      <c r="Y25" s="24">
        <f>SUM(V25:X25)</f>
        <v>249</v>
      </c>
    </row>
    <row r="26" spans="1:25" x14ac:dyDescent="0.25">
      <c r="A26" s="5" t="s">
        <v>1</v>
      </c>
      <c r="B26" s="8">
        <f t="shared" ref="B26:M26" si="10">B4+B14+B24+B25</f>
        <v>5529</v>
      </c>
      <c r="C26" s="8">
        <f t="shared" si="10"/>
        <v>734</v>
      </c>
      <c r="D26" s="8">
        <f t="shared" si="10"/>
        <v>3015</v>
      </c>
      <c r="E26" s="21">
        <f t="shared" si="10"/>
        <v>9278</v>
      </c>
      <c r="F26" s="8">
        <f t="shared" si="10"/>
        <v>5465</v>
      </c>
      <c r="G26" s="8">
        <f t="shared" si="10"/>
        <v>694</v>
      </c>
      <c r="H26" s="8">
        <f t="shared" si="10"/>
        <v>3006</v>
      </c>
      <c r="I26" s="21">
        <f t="shared" si="10"/>
        <v>9165</v>
      </c>
      <c r="J26" s="8">
        <f t="shared" si="10"/>
        <v>5385</v>
      </c>
      <c r="K26" s="8">
        <f t="shared" si="10"/>
        <v>695</v>
      </c>
      <c r="L26" s="8">
        <f t="shared" si="10"/>
        <v>2976</v>
      </c>
      <c r="M26" s="21">
        <f t="shared" si="10"/>
        <v>9056</v>
      </c>
      <c r="N26" s="11">
        <v>5268</v>
      </c>
      <c r="O26" s="11">
        <v>691</v>
      </c>
      <c r="P26" s="11">
        <v>2967</v>
      </c>
      <c r="Q26" s="21">
        <v>8926</v>
      </c>
      <c r="R26" s="11">
        <v>5237</v>
      </c>
      <c r="S26" s="11">
        <v>695</v>
      </c>
      <c r="T26" s="11">
        <v>2971</v>
      </c>
      <c r="U26" s="21">
        <v>8903</v>
      </c>
      <c r="V26" s="11">
        <f>V4+V14+V24+V25</f>
        <v>5261</v>
      </c>
      <c r="W26" s="11">
        <f>W4+W14+W24+W25</f>
        <v>678</v>
      </c>
      <c r="X26" s="11">
        <f>X4+X14+X24+X25</f>
        <v>2816</v>
      </c>
      <c r="Y26" s="24">
        <f>Y4+Y14+Y24+Y25</f>
        <v>8755</v>
      </c>
    </row>
    <row r="28" spans="1:2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5" x14ac:dyDescent="0.25">
      <c r="B30" s="2"/>
      <c r="C30" s="2"/>
      <c r="D30" s="2"/>
      <c r="E30" s="2"/>
      <c r="F30" s="2"/>
      <c r="G30" s="2"/>
      <c r="H30" s="2"/>
      <c r="I30" s="2"/>
    </row>
    <row r="31" spans="1:25" x14ac:dyDescent="0.25">
      <c r="B31" s="2"/>
      <c r="C31" s="2"/>
      <c r="D31" s="2"/>
      <c r="E31" s="2"/>
      <c r="F31" s="2"/>
      <c r="G31" s="2"/>
      <c r="H31" s="2"/>
      <c r="I31" s="2"/>
    </row>
    <row r="32" spans="1:25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</row>
    <row r="40" spans="2:9" x14ac:dyDescent="0.25">
      <c r="B40" s="2"/>
      <c r="C40" s="2"/>
      <c r="D40" s="2"/>
      <c r="E40" s="2"/>
    </row>
    <row r="41" spans="2:9" x14ac:dyDescent="0.25">
      <c r="B41" s="2"/>
      <c r="C41" s="2"/>
      <c r="D41" s="2"/>
      <c r="E41" s="2"/>
    </row>
    <row r="42" spans="2:9" x14ac:dyDescent="0.25">
      <c r="B42" s="2"/>
      <c r="C42" s="2"/>
      <c r="D42" s="2"/>
      <c r="E42" s="2"/>
    </row>
    <row r="43" spans="2:9" x14ac:dyDescent="0.25">
      <c r="B43" s="2"/>
      <c r="C43" s="2"/>
      <c r="D43" s="2"/>
      <c r="E43" s="2"/>
    </row>
  </sheetData>
  <mergeCells count="6">
    <mergeCell ref="V2:Y2"/>
    <mergeCell ref="J2:M2"/>
    <mergeCell ref="N2:Q2"/>
    <mergeCell ref="R2:U2"/>
    <mergeCell ref="B2:E2"/>
    <mergeCell ref="F2:I2"/>
  </mergeCells>
  <pageMargins left="0.17" right="0.1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vzor</vt:lpstr>
    </vt:vector>
  </TitlesOfParts>
  <Company>Financna sprava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Lupták Jakub Ing.</dc:creator>
  <cp:lastModifiedBy>Lupták Jakub Ing.</cp:lastModifiedBy>
  <cp:lastPrinted>2021-10-01T10:10:35Z</cp:lastPrinted>
  <dcterms:created xsi:type="dcterms:W3CDTF">2021-05-04T07:27:58Z</dcterms:created>
  <dcterms:modified xsi:type="dcterms:W3CDTF">2022-03-15T07:40:56Z</dcterms:modified>
</cp:coreProperties>
</file>